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4370"/>
  </bookViews>
  <sheets>
    <sheet name="Foglio1" sheetId="1" r:id="rId1"/>
    <sheet name="Foglio2" sheetId="2" r:id="rId2"/>
    <sheet name="Foglio3" sheetId="3" r:id="rId3"/>
  </sheets>
  <calcPr calcId="145621"/>
</workbook>
</file>

<file path=xl/calcChain.xml><?xml version="1.0" encoding="utf-8"?>
<calcChain xmlns="http://schemas.openxmlformats.org/spreadsheetml/2006/main">
  <c r="D135" i="1" l="1"/>
  <c r="C135" i="1"/>
  <c r="B135" i="1"/>
  <c r="G131" i="1"/>
  <c r="F132" i="1" s="1"/>
  <c r="E135" i="1"/>
  <c r="B119" i="1"/>
  <c r="C119" i="1"/>
  <c r="D132" i="1" l="1"/>
  <c r="E132" i="1"/>
  <c r="C132" i="1"/>
  <c r="B132" i="1"/>
  <c r="E82" i="1"/>
  <c r="D82" i="1"/>
  <c r="C82" i="1"/>
  <c r="B82" i="1"/>
  <c r="F82" i="1"/>
  <c r="G7" i="1"/>
  <c r="E8" i="1" s="1"/>
  <c r="F135" i="1"/>
  <c r="G4" i="1"/>
  <c r="G53" i="1"/>
  <c r="F54" i="1" s="1"/>
  <c r="G122" i="1"/>
  <c r="F123" i="1" s="1"/>
  <c r="G118" i="1"/>
  <c r="G125" i="1"/>
  <c r="F126" i="1" s="1"/>
  <c r="G114" i="1"/>
  <c r="F115" i="1" s="1"/>
  <c r="G102" i="1"/>
  <c r="E103" i="1" s="1"/>
  <c r="G111" i="1"/>
  <c r="F112" i="1" s="1"/>
  <c r="G108" i="1"/>
  <c r="H108" i="1" s="1"/>
  <c r="G105" i="1"/>
  <c r="B106" i="1" s="1"/>
  <c r="G99" i="1"/>
  <c r="F100" i="1" s="1"/>
  <c r="G96" i="1"/>
  <c r="E97" i="1" s="1"/>
  <c r="G93" i="1"/>
  <c r="F94" i="1" s="1"/>
  <c r="G90" i="1"/>
  <c r="D91" i="1" s="1"/>
  <c r="G87" i="1"/>
  <c r="E88" i="1" s="1"/>
  <c r="G75" i="1"/>
  <c r="F76" i="1" s="1"/>
  <c r="G78" i="1"/>
  <c r="H78" i="1" s="1"/>
  <c r="G84" i="1"/>
  <c r="F85" i="1" s="1"/>
  <c r="G71" i="1"/>
  <c r="F72" i="1" s="1"/>
  <c r="G68" i="1"/>
  <c r="D69" i="1" s="1"/>
  <c r="G65" i="1"/>
  <c r="F66" i="1" s="1"/>
  <c r="G62" i="1"/>
  <c r="F63" i="1" s="1"/>
  <c r="G59" i="1"/>
  <c r="F60" i="1" s="1"/>
  <c r="G56" i="1"/>
  <c r="H56" i="1" s="1"/>
  <c r="G50" i="1"/>
  <c r="F51" i="1" s="1"/>
  <c r="G47" i="1"/>
  <c r="B48" i="1" s="1"/>
  <c r="G43" i="1"/>
  <c r="F44" i="1" s="1"/>
  <c r="G40" i="1"/>
  <c r="D41" i="1" s="1"/>
  <c r="G21" i="1"/>
  <c r="F22" i="1" s="1"/>
  <c r="G36" i="1"/>
  <c r="F37" i="1" s="1"/>
  <c r="G33" i="1"/>
  <c r="F34" i="1" s="1"/>
  <c r="G30" i="1"/>
  <c r="D31" i="1" s="1"/>
  <c r="G27" i="1"/>
  <c r="F28" i="1" s="1"/>
  <c r="G24" i="1"/>
  <c r="F25" i="1" s="1"/>
  <c r="G17" i="1"/>
  <c r="F18" i="1" s="1"/>
  <c r="G13" i="1"/>
  <c r="B14" i="1" s="1"/>
  <c r="G10" i="1"/>
  <c r="D11" i="1" s="1"/>
  <c r="G128" i="1"/>
  <c r="E129" i="1" s="1"/>
  <c r="B8" i="1" l="1"/>
  <c r="C8" i="1"/>
  <c r="D8" i="1"/>
  <c r="G138" i="1"/>
  <c r="G141" i="1" s="1"/>
  <c r="D142" i="1" s="1"/>
  <c r="G135" i="1"/>
  <c r="B136" i="1" s="1"/>
  <c r="F8" i="1"/>
  <c r="H7" i="1"/>
  <c r="D14" i="1"/>
  <c r="F14" i="1"/>
  <c r="C14" i="1"/>
  <c r="E14" i="1"/>
  <c r="H114" i="1"/>
  <c r="D103" i="1"/>
  <c r="H4" i="1"/>
  <c r="F5" i="1"/>
  <c r="C123" i="1"/>
  <c r="D123" i="1"/>
  <c r="E123" i="1"/>
  <c r="B123" i="1"/>
  <c r="H122" i="1"/>
  <c r="D119" i="1"/>
  <c r="H118" i="1"/>
  <c r="E119" i="1"/>
  <c r="F119" i="1"/>
  <c r="C126" i="1"/>
  <c r="H125" i="1"/>
  <c r="B126" i="1"/>
  <c r="D126" i="1"/>
  <c r="E126" i="1"/>
  <c r="B115" i="1"/>
  <c r="C115" i="1"/>
  <c r="D115" i="1"/>
  <c r="E115" i="1"/>
  <c r="H111" i="1"/>
  <c r="D112" i="1"/>
  <c r="C112" i="1"/>
  <c r="E112" i="1"/>
  <c r="E106" i="1"/>
  <c r="F103" i="1"/>
  <c r="H102" i="1"/>
  <c r="B103" i="1"/>
  <c r="C103" i="1"/>
  <c r="B100" i="1"/>
  <c r="C100" i="1"/>
  <c r="E100" i="1"/>
  <c r="H99" i="1"/>
  <c r="D100" i="1"/>
  <c r="B97" i="1"/>
  <c r="C97" i="1"/>
  <c r="D97" i="1"/>
  <c r="F106" i="1"/>
  <c r="F109" i="1"/>
  <c r="F97" i="1"/>
  <c r="C106" i="1"/>
  <c r="B109" i="1"/>
  <c r="H96" i="1"/>
  <c r="D106" i="1"/>
  <c r="C109" i="1"/>
  <c r="B112" i="1"/>
  <c r="D109" i="1"/>
  <c r="E109" i="1"/>
  <c r="H105" i="1"/>
  <c r="D94" i="1"/>
  <c r="F79" i="1"/>
  <c r="E91" i="1"/>
  <c r="H87" i="1"/>
  <c r="F91" i="1"/>
  <c r="H90" i="1"/>
  <c r="C88" i="1"/>
  <c r="B91" i="1"/>
  <c r="H93" i="1"/>
  <c r="F88" i="1"/>
  <c r="D88" i="1"/>
  <c r="C91" i="1"/>
  <c r="B94" i="1"/>
  <c r="B88" i="1"/>
  <c r="C94" i="1"/>
  <c r="E94" i="1"/>
  <c r="D76" i="1"/>
  <c r="B76" i="1"/>
  <c r="C76" i="1"/>
  <c r="E76" i="1"/>
  <c r="B79" i="1"/>
  <c r="C79" i="1"/>
  <c r="D79" i="1"/>
  <c r="E79" i="1"/>
  <c r="E72" i="1"/>
  <c r="C72" i="1"/>
  <c r="H71" i="1"/>
  <c r="D72" i="1"/>
  <c r="H84" i="1"/>
  <c r="B85" i="1"/>
  <c r="C85" i="1"/>
  <c r="D85" i="1"/>
  <c r="E85" i="1"/>
  <c r="H81" i="1"/>
  <c r="B72" i="1"/>
  <c r="E69" i="1"/>
  <c r="B60" i="1"/>
  <c r="C60" i="1"/>
  <c r="F69" i="1"/>
  <c r="H68" i="1"/>
  <c r="B69" i="1"/>
  <c r="C69" i="1"/>
  <c r="B66" i="1"/>
  <c r="H65" i="1"/>
  <c r="C66" i="1"/>
  <c r="D66" i="1"/>
  <c r="E66" i="1"/>
  <c r="H62" i="1"/>
  <c r="C63" i="1"/>
  <c r="D63" i="1"/>
  <c r="B63" i="1"/>
  <c r="E63" i="1"/>
  <c r="H59" i="1"/>
  <c r="D60" i="1"/>
  <c r="E60" i="1"/>
  <c r="C54" i="1"/>
  <c r="D54" i="1"/>
  <c r="B54" i="1"/>
  <c r="E54" i="1"/>
  <c r="B57" i="1"/>
  <c r="F57" i="1"/>
  <c r="H40" i="1"/>
  <c r="D57" i="1"/>
  <c r="C57" i="1"/>
  <c r="E57" i="1"/>
  <c r="H50" i="1"/>
  <c r="B51" i="1"/>
  <c r="C51" i="1"/>
  <c r="D51" i="1"/>
  <c r="E51" i="1"/>
  <c r="C48" i="1"/>
  <c r="D48" i="1"/>
  <c r="E48" i="1"/>
  <c r="F48" i="1"/>
  <c r="B44" i="1"/>
  <c r="H43" i="1"/>
  <c r="C44" i="1"/>
  <c r="D44" i="1"/>
  <c r="E44" i="1"/>
  <c r="F41" i="1"/>
  <c r="E41" i="1"/>
  <c r="B41" i="1"/>
  <c r="C41" i="1"/>
  <c r="E22" i="1"/>
  <c r="B22" i="1"/>
  <c r="C22" i="1"/>
  <c r="D22" i="1"/>
  <c r="D5" i="1"/>
  <c r="E31" i="1"/>
  <c r="H36" i="1"/>
  <c r="B37" i="1"/>
  <c r="C37" i="1"/>
  <c r="D37" i="1"/>
  <c r="E37" i="1"/>
  <c r="B34" i="1"/>
  <c r="C34" i="1"/>
  <c r="D34" i="1"/>
  <c r="H33" i="1"/>
  <c r="E34" i="1"/>
  <c r="F31" i="1"/>
  <c r="H30" i="1"/>
  <c r="B31" i="1"/>
  <c r="C31" i="1"/>
  <c r="E28" i="1"/>
  <c r="B28" i="1"/>
  <c r="H27" i="1"/>
  <c r="C28" i="1"/>
  <c r="D28" i="1"/>
  <c r="H24" i="1"/>
  <c r="C25" i="1"/>
  <c r="D25" i="1"/>
  <c r="E25" i="1"/>
  <c r="B25" i="1"/>
  <c r="B18" i="1"/>
  <c r="D18" i="1"/>
  <c r="H17" i="1"/>
  <c r="H135" i="1" s="1"/>
  <c r="C18" i="1"/>
  <c r="E18" i="1"/>
  <c r="H13" i="1"/>
  <c r="F11" i="1"/>
  <c r="H10" i="1"/>
  <c r="E11" i="1"/>
  <c r="B11" i="1"/>
  <c r="C11" i="1"/>
  <c r="F129" i="1"/>
  <c r="H128" i="1"/>
  <c r="B129" i="1"/>
  <c r="C129" i="1"/>
  <c r="D129" i="1"/>
  <c r="B5" i="1"/>
  <c r="E5" i="1"/>
  <c r="C5" i="1"/>
  <c r="B139" i="1" l="1"/>
  <c r="B142" i="1"/>
  <c r="F142" i="1"/>
  <c r="D139" i="1"/>
  <c r="C139" i="1"/>
  <c r="E139" i="1"/>
  <c r="C142" i="1"/>
  <c r="E142" i="1"/>
  <c r="F136" i="1"/>
  <c r="E136" i="1"/>
  <c r="D136" i="1"/>
  <c r="C136" i="1"/>
</calcChain>
</file>

<file path=xl/sharedStrings.xml><?xml version="1.0" encoding="utf-8"?>
<sst xmlns="http://schemas.openxmlformats.org/spreadsheetml/2006/main" count="111" uniqueCount="65">
  <si>
    <t>Expansion</t>
  </si>
  <si>
    <t>City</t>
  </si>
  <si>
    <t>Road</t>
  </si>
  <si>
    <t>Field</t>
  </si>
  <si>
    <t>Basic game</t>
  </si>
  <si>
    <t>Total sided tiles</t>
  </si>
  <si>
    <t>Tiles</t>
  </si>
  <si>
    <t>Inns and Cathedrals</t>
  </si>
  <si>
    <t>Traders and Builder</t>
  </si>
  <si>
    <t>King and Robben Baron</t>
  </si>
  <si>
    <t>The Count of Carcassonne</t>
  </si>
  <si>
    <t>The Cathars</t>
  </si>
  <si>
    <t>The Princess and The Dragon</t>
  </si>
  <si>
    <t>Percentage expansion</t>
  </si>
  <si>
    <t>Special</t>
  </si>
  <si>
    <t>The River II</t>
  </si>
  <si>
    <t>The Tower</t>
  </si>
  <si>
    <t xml:space="preserve">The GQ #11 </t>
  </si>
  <si>
    <t>Abbey and Mayor</t>
  </si>
  <si>
    <t>No special</t>
  </si>
  <si>
    <t>Percentage expansion no special</t>
  </si>
  <si>
    <t>Cult, Siege and Creativity</t>
  </si>
  <si>
    <t>The Catapult</t>
  </si>
  <si>
    <t>The Wheel of Fortune</t>
  </si>
  <si>
    <t>The Tunnel</t>
  </si>
  <si>
    <t>Bridges, Castles and Bazaars</t>
  </si>
  <si>
    <t>Crop Circle</t>
  </si>
  <si>
    <t>The Plague</t>
  </si>
  <si>
    <t>La Porxada</t>
  </si>
  <si>
    <t>The Festival</t>
  </si>
  <si>
    <t>The school</t>
  </si>
  <si>
    <t>The Flier</t>
  </si>
  <si>
    <t>The Messages</t>
  </si>
  <si>
    <t>The Ferries</t>
  </si>
  <si>
    <t>The Goldmines</t>
  </si>
  <si>
    <t>Mage and Witch</t>
  </si>
  <si>
    <t>The Robbers</t>
  </si>
  <si>
    <t>Crop Circles II</t>
  </si>
  <si>
    <t xml:space="preserve">The Wind Roses </t>
  </si>
  <si>
    <t>The Wind Roses II</t>
  </si>
  <si>
    <t>The Besiegers</t>
  </si>
  <si>
    <t>Hills and Sheep</t>
  </si>
  <si>
    <t>The German Monasteries</t>
  </si>
  <si>
    <t>The Klöster</t>
  </si>
  <si>
    <t>Halb so Wild</t>
  </si>
  <si>
    <t xml:space="preserve"> Halb so Wild II</t>
  </si>
  <si>
    <t>Darmstadt</t>
  </si>
  <si>
    <t>Vithout side diagnale</t>
  </si>
  <si>
    <t>Total</t>
  </si>
  <si>
    <t>The River BB5</t>
  </si>
  <si>
    <t>Percentage expansion no special side</t>
  </si>
  <si>
    <t>Without side diagnale</t>
  </si>
  <si>
    <t xml:space="preserve">The River </t>
  </si>
  <si>
    <t>Total Playable Sides</t>
  </si>
  <si>
    <t xml:space="preserve">Total Playable Sides </t>
  </si>
  <si>
    <t>with Diagonal Sides</t>
  </si>
  <si>
    <t xml:space="preserve">Total Percentage </t>
  </si>
  <si>
    <t>Total Percentage Playable Sides</t>
  </si>
  <si>
    <t>Total Percentage Playable with Diagonal Sides</t>
  </si>
  <si>
    <t>No special sides</t>
  </si>
  <si>
    <t>Percentage expansion no special sides</t>
  </si>
  <si>
    <t>Percentage expansion without sides diagnale</t>
  </si>
  <si>
    <t xml:space="preserve">Percentage expansion </t>
  </si>
  <si>
    <t>Castles in Germany</t>
  </si>
  <si>
    <t>River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</si>
</sst>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%"/>
    <numFmt numFmtId="165" formatCode="_-* #,##0_-;\-* #,##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6" tint="0.39997558519241921"/>
        <bgColor indexed="65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4" fillId="2" borderId="0" applyNumberFormat="0" applyBorder="0" applyAlignment="0" applyProtection="0"/>
    <xf numFmtId="0" fontId="1" fillId="3" borderId="0" applyNumberFormat="0" applyBorder="0" applyAlignment="0" applyProtection="0"/>
    <xf numFmtId="0" fontId="4" fillId="4" borderId="0" applyNumberFormat="0" applyBorder="0" applyAlignment="0" applyProtection="0"/>
  </cellStyleXfs>
  <cellXfs count="15">
    <xf numFmtId="0" fontId="0" fillId="0" borderId="0" xfId="0"/>
    <xf numFmtId="0" fontId="3" fillId="0" borderId="0" xfId="0" applyFont="1"/>
    <xf numFmtId="9" fontId="0" fillId="0" borderId="0" xfId="1" applyFont="1"/>
    <xf numFmtId="164" fontId="0" fillId="0" borderId="0" xfId="1" applyNumberFormat="1" applyFont="1"/>
    <xf numFmtId="165" fontId="0" fillId="0" borderId="0" xfId="0" applyNumberFormat="1"/>
    <xf numFmtId="0" fontId="5" fillId="0" borderId="0" xfId="0" applyFont="1"/>
    <xf numFmtId="0" fontId="1" fillId="3" borderId="0" xfId="3"/>
    <xf numFmtId="164" fontId="1" fillId="3" borderId="0" xfId="3" applyNumberFormat="1"/>
    <xf numFmtId="0" fontId="4" fillId="2" borderId="0" xfId="2"/>
    <xf numFmtId="164" fontId="4" fillId="2" borderId="0" xfId="2" applyNumberFormat="1"/>
    <xf numFmtId="0" fontId="4" fillId="4" borderId="0" xfId="4"/>
    <xf numFmtId="165" fontId="4" fillId="4" borderId="0" xfId="4" applyNumberFormat="1"/>
    <xf numFmtId="0" fontId="2" fillId="2" borderId="0" xfId="2" applyFont="1"/>
    <xf numFmtId="0" fontId="2" fillId="4" borderId="0" xfId="4" applyFont="1"/>
    <xf numFmtId="0" fontId="0" fillId="3" borderId="0" xfId="3" applyFont="1"/>
  </cellXfs>
  <cellStyles count="5">
    <cellStyle name="20% - Colore 1" xfId="3" builtinId="30"/>
    <cellStyle name="60% - Colore 3" xfId="4" builtinId="40"/>
    <cellStyle name="Colore 1" xfId="2" builtinId="29"/>
    <cellStyle name="Normale" xfId="0" builtinId="0"/>
    <cellStyle name="Percentual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2"/>
  <sheetViews>
    <sheetView tabSelected="1" topLeftCell="A97" zoomScale="85" zoomScaleNormal="85" workbookViewId="0">
      <selection activeCell="A132" sqref="A132"/>
    </sheetView>
  </sheetViews>
  <sheetFormatPr defaultRowHeight="15" x14ac:dyDescent="0.25"/>
  <cols>
    <col min="1" max="1" width="52.85546875" customWidth="1"/>
    <col min="2" max="3" width="14.28515625" customWidth="1"/>
    <col min="4" max="4" width="14.42578125" customWidth="1"/>
    <col min="5" max="5" width="14.28515625" customWidth="1"/>
    <col min="6" max="7" width="17.85546875" customWidth="1"/>
    <col min="8" max="8" width="12.7109375" customWidth="1"/>
  </cols>
  <sheetData>
    <row r="1" spans="1:8" x14ac:dyDescent="0.25">
      <c r="B1" s="1" t="s">
        <v>1</v>
      </c>
      <c r="C1" s="1" t="s">
        <v>2</v>
      </c>
      <c r="D1" s="1" t="s">
        <v>3</v>
      </c>
      <c r="E1" s="1" t="s">
        <v>64</v>
      </c>
      <c r="F1" s="1" t="s">
        <v>14</v>
      </c>
      <c r="G1" s="1" t="s">
        <v>5</v>
      </c>
      <c r="H1" s="1" t="s">
        <v>6</v>
      </c>
    </row>
    <row r="2" spans="1:8" ht="26.25" x14ac:dyDescent="0.4">
      <c r="A2" s="5" t="s">
        <v>0</v>
      </c>
    </row>
    <row r="4" spans="1:8" x14ac:dyDescent="0.25">
      <c r="A4" s="1" t="s">
        <v>4</v>
      </c>
      <c r="B4">
        <v>79</v>
      </c>
      <c r="C4">
        <v>94</v>
      </c>
      <c r="D4">
        <v>115</v>
      </c>
      <c r="E4">
        <v>0</v>
      </c>
      <c r="F4">
        <v>0</v>
      </c>
      <c r="G4">
        <f>SUM(B4:F4)</f>
        <v>288</v>
      </c>
      <c r="H4">
        <f>G4/4</f>
        <v>72</v>
      </c>
    </row>
    <row r="5" spans="1:8" s="6" customFormat="1" x14ac:dyDescent="0.25">
      <c r="A5" s="6" t="s">
        <v>13</v>
      </c>
      <c r="B5" s="7">
        <f>B4/G4</f>
        <v>0.27430555555555558</v>
      </c>
      <c r="C5" s="7">
        <f>C4/G4</f>
        <v>0.3263888888888889</v>
      </c>
      <c r="D5" s="7">
        <f>D4/G4</f>
        <v>0.39930555555555558</v>
      </c>
      <c r="E5" s="7">
        <f>E4/G4</f>
        <v>0</v>
      </c>
      <c r="F5" s="7">
        <f>F4/G4</f>
        <v>0</v>
      </c>
    </row>
    <row r="6" spans="1:8" x14ac:dyDescent="0.25">
      <c r="D6" s="2"/>
    </row>
    <row r="7" spans="1:8" x14ac:dyDescent="0.25">
      <c r="A7" s="1" t="s">
        <v>52</v>
      </c>
      <c r="B7">
        <v>5</v>
      </c>
      <c r="C7">
        <v>6</v>
      </c>
      <c r="D7">
        <v>15</v>
      </c>
      <c r="E7">
        <v>22</v>
      </c>
      <c r="F7">
        <v>0</v>
      </c>
      <c r="G7">
        <f>SUM(B7:F7)</f>
        <v>48</v>
      </c>
      <c r="H7">
        <f>G7/4</f>
        <v>12</v>
      </c>
    </row>
    <row r="8" spans="1:8" s="6" customFormat="1" x14ac:dyDescent="0.25">
      <c r="A8" s="6" t="s">
        <v>13</v>
      </c>
      <c r="B8" s="7">
        <f>B7/G7</f>
        <v>0.10416666666666667</v>
      </c>
      <c r="C8" s="7">
        <f>C7/G7</f>
        <v>0.125</v>
      </c>
      <c r="D8" s="7">
        <f>D7/G7</f>
        <v>0.3125</v>
      </c>
      <c r="E8" s="7">
        <f>E7/G7</f>
        <v>0.45833333333333331</v>
      </c>
      <c r="F8" s="7">
        <f>F7/G7</f>
        <v>0</v>
      </c>
    </row>
    <row r="10" spans="1:8" x14ac:dyDescent="0.25">
      <c r="A10" s="1" t="s">
        <v>7</v>
      </c>
      <c r="B10">
        <v>31</v>
      </c>
      <c r="C10">
        <v>24</v>
      </c>
      <c r="D10">
        <v>17</v>
      </c>
      <c r="E10">
        <v>0</v>
      </c>
      <c r="F10">
        <v>0</v>
      </c>
      <c r="G10">
        <f>SUM(B10:F10)</f>
        <v>72</v>
      </c>
      <c r="H10">
        <f>G10/4</f>
        <v>18</v>
      </c>
    </row>
    <row r="11" spans="1:8" s="6" customFormat="1" x14ac:dyDescent="0.25">
      <c r="A11" s="6" t="s">
        <v>13</v>
      </c>
      <c r="B11" s="7">
        <f>B10/G10</f>
        <v>0.43055555555555558</v>
      </c>
      <c r="C11" s="7">
        <f>C10/G10</f>
        <v>0.33333333333333331</v>
      </c>
      <c r="D11" s="7">
        <f>D10/G10</f>
        <v>0.2361111111111111</v>
      </c>
      <c r="E11" s="7">
        <f>E10/G10</f>
        <v>0</v>
      </c>
      <c r="F11" s="7">
        <f>F10/G10</f>
        <v>0</v>
      </c>
    </row>
    <row r="13" spans="1:8" x14ac:dyDescent="0.25">
      <c r="A13" s="1" t="s">
        <v>8</v>
      </c>
      <c r="B13">
        <v>52</v>
      </c>
      <c r="C13">
        <v>25</v>
      </c>
      <c r="D13">
        <v>19</v>
      </c>
      <c r="E13">
        <v>0</v>
      </c>
      <c r="F13">
        <v>0</v>
      </c>
      <c r="G13">
        <f>SUM(B13:F13)</f>
        <v>96</v>
      </c>
      <c r="H13">
        <f>G13/4</f>
        <v>24</v>
      </c>
    </row>
    <row r="14" spans="1:8" s="6" customFormat="1" x14ac:dyDescent="0.25">
      <c r="A14" s="6" t="s">
        <v>13</v>
      </c>
      <c r="B14" s="7">
        <f>B13/G13</f>
        <v>0.54166666666666663</v>
      </c>
      <c r="C14" s="7">
        <f>C13/G13</f>
        <v>0.26041666666666669</v>
      </c>
      <c r="D14" s="7">
        <f>D13/G13</f>
        <v>0.19791666666666666</v>
      </c>
      <c r="E14" s="7">
        <f>E13/G13</f>
        <v>0</v>
      </c>
      <c r="F14" s="7">
        <f>F13/G13</f>
        <v>0</v>
      </c>
    </row>
    <row r="15" spans="1:8" s="6" customFormat="1" x14ac:dyDescent="0.25">
      <c r="B15" s="7"/>
      <c r="C15" s="7"/>
      <c r="D15" s="7"/>
      <c r="E15" s="7"/>
      <c r="F15" s="7"/>
    </row>
    <row r="16" spans="1:8" x14ac:dyDescent="0.25">
      <c r="A16" s="1" t="s">
        <v>9</v>
      </c>
      <c r="B16">
        <v>9</v>
      </c>
      <c r="C16">
        <v>6</v>
      </c>
      <c r="D16">
        <v>5</v>
      </c>
      <c r="E16">
        <v>0</v>
      </c>
      <c r="F16">
        <v>8</v>
      </c>
    </row>
    <row r="17" spans="1:8" x14ac:dyDescent="0.25">
      <c r="A17" t="s">
        <v>19</v>
      </c>
      <c r="B17">
        <v>9</v>
      </c>
      <c r="C17">
        <v>6</v>
      </c>
      <c r="D17">
        <v>5</v>
      </c>
      <c r="E17">
        <v>0</v>
      </c>
      <c r="F17">
        <v>0</v>
      </c>
      <c r="G17">
        <f>SUM(B17:F17)</f>
        <v>20</v>
      </c>
      <c r="H17">
        <f>G17/4</f>
        <v>5</v>
      </c>
    </row>
    <row r="18" spans="1:8" s="6" customFormat="1" x14ac:dyDescent="0.25">
      <c r="A18" s="6" t="s">
        <v>50</v>
      </c>
      <c r="B18" s="7">
        <f>B17/G17</f>
        <v>0.45</v>
      </c>
      <c r="C18" s="7">
        <f>C17/G17</f>
        <v>0.3</v>
      </c>
      <c r="D18" s="7">
        <f>D17/G17</f>
        <v>0.25</v>
      </c>
      <c r="E18" s="7">
        <f>E17/G17</f>
        <v>0</v>
      </c>
      <c r="F18" s="7">
        <f>F17/G17</f>
        <v>0</v>
      </c>
    </row>
    <row r="20" spans="1:8" x14ac:dyDescent="0.25">
      <c r="A20" s="1" t="s">
        <v>10</v>
      </c>
      <c r="B20">
        <v>2</v>
      </c>
      <c r="C20">
        <v>3</v>
      </c>
      <c r="D20">
        <v>9</v>
      </c>
      <c r="E20">
        <v>0</v>
      </c>
      <c r="F20">
        <v>34</v>
      </c>
      <c r="H20">
        <v>12</v>
      </c>
    </row>
    <row r="21" spans="1:8" x14ac:dyDescent="0.25">
      <c r="A21" t="s">
        <v>19</v>
      </c>
      <c r="B21">
        <v>2</v>
      </c>
      <c r="C21">
        <v>3</v>
      </c>
      <c r="D21">
        <v>9</v>
      </c>
      <c r="E21">
        <v>0</v>
      </c>
      <c r="F21">
        <v>0</v>
      </c>
      <c r="G21">
        <f>SUM(B21:F21)</f>
        <v>14</v>
      </c>
    </row>
    <row r="22" spans="1:8" s="6" customFormat="1" x14ac:dyDescent="0.25">
      <c r="A22" s="14" t="s">
        <v>50</v>
      </c>
      <c r="B22" s="7">
        <f>B21/G21</f>
        <v>0.14285714285714285</v>
      </c>
      <c r="C22" s="7">
        <f>C21/G21</f>
        <v>0.21428571428571427</v>
      </c>
      <c r="D22" s="7">
        <f>D21/G21</f>
        <v>0.6428571428571429</v>
      </c>
      <c r="E22" s="7">
        <f>E21/G21</f>
        <v>0</v>
      </c>
      <c r="F22" s="7">
        <f>F21/G21</f>
        <v>0</v>
      </c>
    </row>
    <row r="24" spans="1:8" x14ac:dyDescent="0.25">
      <c r="A24" s="1" t="s">
        <v>11</v>
      </c>
      <c r="B24">
        <v>6</v>
      </c>
      <c r="C24">
        <v>4</v>
      </c>
      <c r="D24">
        <v>6</v>
      </c>
      <c r="E24">
        <v>0</v>
      </c>
      <c r="F24">
        <v>0</v>
      </c>
      <c r="G24">
        <f>SUM(B24:F24)</f>
        <v>16</v>
      </c>
      <c r="H24">
        <f>G24/4</f>
        <v>4</v>
      </c>
    </row>
    <row r="25" spans="1:8" s="6" customFormat="1" x14ac:dyDescent="0.25">
      <c r="A25" s="6" t="s">
        <v>13</v>
      </c>
      <c r="B25" s="7">
        <f>B24/G24</f>
        <v>0.375</v>
      </c>
      <c r="C25" s="7">
        <f>C24/G24</f>
        <v>0.25</v>
      </c>
      <c r="D25" s="7">
        <f>D24/G24</f>
        <v>0.375</v>
      </c>
      <c r="E25" s="7">
        <f>E24/G24</f>
        <v>0</v>
      </c>
      <c r="F25" s="7">
        <f>F24/G24</f>
        <v>0</v>
      </c>
    </row>
    <row r="27" spans="1:8" x14ac:dyDescent="0.25">
      <c r="A27" s="1" t="s">
        <v>12</v>
      </c>
      <c r="B27">
        <v>35</v>
      </c>
      <c r="C27">
        <v>41</v>
      </c>
      <c r="D27">
        <v>44</v>
      </c>
      <c r="E27">
        <v>0</v>
      </c>
      <c r="F27">
        <v>0</v>
      </c>
      <c r="G27">
        <f>SUM(B27:F27)</f>
        <v>120</v>
      </c>
      <c r="H27">
        <f>G27/4</f>
        <v>30</v>
      </c>
    </row>
    <row r="28" spans="1:8" s="6" customFormat="1" x14ac:dyDescent="0.25">
      <c r="A28" s="6" t="s">
        <v>13</v>
      </c>
      <c r="B28" s="7">
        <f>B27/G27</f>
        <v>0.29166666666666669</v>
      </c>
      <c r="C28" s="7">
        <f>C27/G27</f>
        <v>0.34166666666666667</v>
      </c>
      <c r="D28" s="7">
        <f>D27/G27</f>
        <v>0.36666666666666664</v>
      </c>
      <c r="E28" s="7">
        <f>E27/G27</f>
        <v>0</v>
      </c>
      <c r="F28" s="7">
        <f>F27/G27</f>
        <v>0</v>
      </c>
    </row>
    <row r="30" spans="1:8" x14ac:dyDescent="0.25">
      <c r="A30" s="1" t="s">
        <v>15</v>
      </c>
      <c r="B30">
        <v>6</v>
      </c>
      <c r="C30">
        <v>5</v>
      </c>
      <c r="D30">
        <v>15</v>
      </c>
      <c r="E30">
        <v>22</v>
      </c>
      <c r="F30">
        <v>0</v>
      </c>
      <c r="G30">
        <f>SUM(B30:F30)</f>
        <v>48</v>
      </c>
      <c r="H30">
        <f>G30/4</f>
        <v>12</v>
      </c>
    </row>
    <row r="31" spans="1:8" s="6" customFormat="1" x14ac:dyDescent="0.25">
      <c r="A31" s="6" t="s">
        <v>13</v>
      </c>
      <c r="B31" s="7">
        <f>B30/G30</f>
        <v>0.125</v>
      </c>
      <c r="C31" s="7">
        <f>C30/G30</f>
        <v>0.10416666666666667</v>
      </c>
      <c r="D31" s="7">
        <f>D30/G30</f>
        <v>0.3125</v>
      </c>
      <c r="E31" s="7">
        <f>E30/G30</f>
        <v>0.45833333333333331</v>
      </c>
      <c r="F31" s="7">
        <f>F30/G30</f>
        <v>0</v>
      </c>
    </row>
    <row r="33" spans="1:8" x14ac:dyDescent="0.25">
      <c r="A33" s="1" t="s">
        <v>16</v>
      </c>
      <c r="B33">
        <v>22</v>
      </c>
      <c r="C33">
        <v>24</v>
      </c>
      <c r="D33">
        <v>26</v>
      </c>
      <c r="E33">
        <v>0</v>
      </c>
      <c r="F33">
        <v>0</v>
      </c>
      <c r="G33">
        <f>SUM(B33:F33)</f>
        <v>72</v>
      </c>
      <c r="H33">
        <f>G33/4</f>
        <v>18</v>
      </c>
    </row>
    <row r="34" spans="1:8" s="6" customFormat="1" x14ac:dyDescent="0.25">
      <c r="A34" s="6" t="s">
        <v>13</v>
      </c>
      <c r="B34" s="7">
        <f>B33/G33</f>
        <v>0.30555555555555558</v>
      </c>
      <c r="C34" s="7">
        <f>C33/G33</f>
        <v>0.33333333333333331</v>
      </c>
      <c r="D34" s="7">
        <f>D33/G33</f>
        <v>0.3611111111111111</v>
      </c>
      <c r="E34" s="7">
        <f>E33/G33</f>
        <v>0</v>
      </c>
      <c r="F34" s="7">
        <f>F33/G33</f>
        <v>0</v>
      </c>
    </row>
    <row r="36" spans="1:8" x14ac:dyDescent="0.25">
      <c r="A36" s="1" t="s">
        <v>17</v>
      </c>
      <c r="B36">
        <v>18</v>
      </c>
      <c r="C36">
        <v>17</v>
      </c>
      <c r="D36">
        <v>10</v>
      </c>
      <c r="E36">
        <v>3</v>
      </c>
      <c r="F36">
        <v>0</v>
      </c>
      <c r="G36">
        <f>SUM(B36:F36)</f>
        <v>48</v>
      </c>
      <c r="H36">
        <f>G36/4</f>
        <v>12</v>
      </c>
    </row>
    <row r="37" spans="1:8" s="6" customFormat="1" x14ac:dyDescent="0.25">
      <c r="A37" s="6" t="s">
        <v>13</v>
      </c>
      <c r="B37" s="7">
        <f>B36/G36</f>
        <v>0.375</v>
      </c>
      <c r="C37" s="7">
        <f>C36/G36</f>
        <v>0.35416666666666669</v>
      </c>
      <c r="D37" s="7">
        <f>D36/G36</f>
        <v>0.20833333333333334</v>
      </c>
      <c r="E37" s="7">
        <f>E36/G36</f>
        <v>6.25E-2</v>
      </c>
      <c r="F37" s="7">
        <f>F36/G36</f>
        <v>0</v>
      </c>
    </row>
    <row r="39" spans="1:8" x14ac:dyDescent="0.25">
      <c r="A39" s="1" t="s">
        <v>18</v>
      </c>
      <c r="B39">
        <v>19</v>
      </c>
      <c r="C39">
        <v>17</v>
      </c>
      <c r="D39">
        <v>12</v>
      </c>
      <c r="E39">
        <v>0</v>
      </c>
      <c r="F39">
        <v>24</v>
      </c>
    </row>
    <row r="40" spans="1:8" x14ac:dyDescent="0.25">
      <c r="A40" t="s">
        <v>59</v>
      </c>
      <c r="B40">
        <v>19</v>
      </c>
      <c r="C40">
        <v>17</v>
      </c>
      <c r="D40">
        <v>12</v>
      </c>
      <c r="E40">
        <v>0</v>
      </c>
      <c r="F40">
        <v>0</v>
      </c>
      <c r="G40">
        <f>SUM(B40:F40)</f>
        <v>48</v>
      </c>
      <c r="H40">
        <f>G40/4</f>
        <v>12</v>
      </c>
    </row>
    <row r="41" spans="1:8" s="6" customFormat="1" x14ac:dyDescent="0.25">
      <c r="A41" s="6" t="s">
        <v>20</v>
      </c>
      <c r="B41" s="7">
        <f>B40/G40</f>
        <v>0.39583333333333331</v>
      </c>
      <c r="C41" s="7">
        <f>C40/G40</f>
        <v>0.35416666666666669</v>
      </c>
      <c r="D41" s="7">
        <f>D40/G40</f>
        <v>0.25</v>
      </c>
      <c r="E41" s="7">
        <f>E40/G40</f>
        <v>0</v>
      </c>
      <c r="F41" s="7">
        <f>F40/G40</f>
        <v>0</v>
      </c>
    </row>
    <row r="43" spans="1:8" x14ac:dyDescent="0.25">
      <c r="A43" s="1" t="s">
        <v>16</v>
      </c>
      <c r="B43">
        <v>22</v>
      </c>
      <c r="C43">
        <v>24</v>
      </c>
      <c r="D43">
        <v>26</v>
      </c>
      <c r="E43">
        <v>0</v>
      </c>
      <c r="F43">
        <v>0</v>
      </c>
      <c r="G43">
        <f>SUM(B43:F43)</f>
        <v>72</v>
      </c>
      <c r="H43">
        <f>G43/4</f>
        <v>18</v>
      </c>
    </row>
    <row r="44" spans="1:8" s="6" customFormat="1" x14ac:dyDescent="0.25">
      <c r="A44" s="6" t="s">
        <v>13</v>
      </c>
      <c r="B44" s="7">
        <f>B43/G43</f>
        <v>0.30555555555555558</v>
      </c>
      <c r="C44" s="7">
        <f>C43/G43</f>
        <v>0.33333333333333331</v>
      </c>
      <c r="D44" s="7">
        <f>D43/G43</f>
        <v>0.3611111111111111</v>
      </c>
      <c r="E44" s="7">
        <f>E43/G43</f>
        <v>0</v>
      </c>
      <c r="F44" s="7">
        <f>F43/G43</f>
        <v>0</v>
      </c>
    </row>
    <row r="46" spans="1:8" x14ac:dyDescent="0.25">
      <c r="A46" s="1" t="s">
        <v>21</v>
      </c>
      <c r="B46">
        <v>9</v>
      </c>
      <c r="C46">
        <v>10</v>
      </c>
      <c r="D46">
        <v>21</v>
      </c>
      <c r="E46">
        <v>0</v>
      </c>
      <c r="F46">
        <v>8</v>
      </c>
      <c r="H46">
        <v>12</v>
      </c>
    </row>
    <row r="47" spans="1:8" x14ac:dyDescent="0.25">
      <c r="A47" t="s">
        <v>59</v>
      </c>
      <c r="B47">
        <v>9</v>
      </c>
      <c r="C47">
        <v>10</v>
      </c>
      <c r="D47">
        <v>21</v>
      </c>
      <c r="E47">
        <v>0</v>
      </c>
      <c r="F47">
        <v>0</v>
      </c>
      <c r="G47">
        <f>SUM(B47:F47)</f>
        <v>40</v>
      </c>
    </row>
    <row r="48" spans="1:8" s="6" customFormat="1" x14ac:dyDescent="0.25">
      <c r="A48" s="14" t="s">
        <v>60</v>
      </c>
      <c r="B48" s="7">
        <f>B47/G47</f>
        <v>0.22500000000000001</v>
      </c>
      <c r="C48" s="7">
        <f>C47/G47</f>
        <v>0.25</v>
      </c>
      <c r="D48" s="7">
        <f>D47/G47</f>
        <v>0.52500000000000002</v>
      </c>
      <c r="E48" s="7">
        <f>E47/G47</f>
        <v>0</v>
      </c>
      <c r="F48" s="7">
        <f>F47/G47</f>
        <v>0</v>
      </c>
    </row>
    <row r="50" spans="1:8" x14ac:dyDescent="0.25">
      <c r="A50" s="1" t="s">
        <v>22</v>
      </c>
      <c r="B50">
        <v>10</v>
      </c>
      <c r="C50">
        <v>14</v>
      </c>
      <c r="D50">
        <v>24</v>
      </c>
      <c r="E50">
        <v>0</v>
      </c>
      <c r="F50">
        <v>0</v>
      </c>
      <c r="G50">
        <f>SUM(B50:F50)</f>
        <v>48</v>
      </c>
      <c r="H50">
        <f>G50/4</f>
        <v>12</v>
      </c>
    </row>
    <row r="51" spans="1:8" s="6" customFormat="1" x14ac:dyDescent="0.25">
      <c r="A51" s="6" t="s">
        <v>13</v>
      </c>
      <c r="B51" s="7">
        <f>B50/G50</f>
        <v>0.20833333333333334</v>
      </c>
      <c r="C51" s="7">
        <f>C50/G50</f>
        <v>0.29166666666666669</v>
      </c>
      <c r="D51" s="7">
        <f>D50/G50</f>
        <v>0.5</v>
      </c>
      <c r="E51" s="7">
        <f>E50/G50</f>
        <v>0</v>
      </c>
      <c r="F51" s="7">
        <f>F50/G50</f>
        <v>0</v>
      </c>
    </row>
    <row r="53" spans="1:8" x14ac:dyDescent="0.25">
      <c r="A53" s="1" t="s">
        <v>23</v>
      </c>
      <c r="B53">
        <v>81</v>
      </c>
      <c r="C53">
        <v>100</v>
      </c>
      <c r="D53">
        <v>123</v>
      </c>
      <c r="E53">
        <v>0</v>
      </c>
      <c r="F53">
        <v>0</v>
      </c>
      <c r="G53">
        <f>SUM(B53:F53)</f>
        <v>304</v>
      </c>
      <c r="H53">
        <v>72</v>
      </c>
    </row>
    <row r="54" spans="1:8" s="6" customFormat="1" x14ac:dyDescent="0.25">
      <c r="A54" s="14" t="s">
        <v>62</v>
      </c>
      <c r="B54" s="7">
        <f>B53/G53</f>
        <v>0.26644736842105265</v>
      </c>
      <c r="C54" s="7">
        <f>C53/G53</f>
        <v>0.32894736842105265</v>
      </c>
      <c r="D54" s="7">
        <f>D53/G53</f>
        <v>0.40460526315789475</v>
      </c>
      <c r="E54" s="7">
        <f>E53/G53</f>
        <v>0</v>
      </c>
      <c r="F54" s="7">
        <f>F53/G53</f>
        <v>0</v>
      </c>
    </row>
    <row r="55" spans="1:8" x14ac:dyDescent="0.25">
      <c r="B55" s="2"/>
      <c r="C55" s="2"/>
      <c r="D55" s="2"/>
      <c r="E55" s="2"/>
      <c r="F55" s="2"/>
    </row>
    <row r="56" spans="1:8" x14ac:dyDescent="0.25">
      <c r="A56" s="1" t="s">
        <v>24</v>
      </c>
      <c r="B56">
        <v>2</v>
      </c>
      <c r="C56">
        <v>11</v>
      </c>
      <c r="D56">
        <v>3</v>
      </c>
      <c r="E56">
        <v>0</v>
      </c>
      <c r="F56">
        <v>0</v>
      </c>
      <c r="G56">
        <f>SUM(B56:F56)</f>
        <v>16</v>
      </c>
      <c r="H56">
        <f>G56/4</f>
        <v>4</v>
      </c>
    </row>
    <row r="57" spans="1:8" s="6" customFormat="1" x14ac:dyDescent="0.25">
      <c r="A57" s="6" t="s">
        <v>13</v>
      </c>
      <c r="B57" s="7">
        <f>B56/G56</f>
        <v>0.125</v>
      </c>
      <c r="C57" s="7">
        <f>C56/G56</f>
        <v>0.6875</v>
      </c>
      <c r="D57" s="7">
        <f>D56/G56</f>
        <v>0.1875</v>
      </c>
      <c r="E57" s="7">
        <f>E56/G56</f>
        <v>0</v>
      </c>
      <c r="F57" s="7">
        <f>F56/G56</f>
        <v>0</v>
      </c>
    </row>
    <row r="59" spans="1:8" x14ac:dyDescent="0.25">
      <c r="A59" s="1" t="s">
        <v>25</v>
      </c>
      <c r="B59">
        <v>17</v>
      </c>
      <c r="C59">
        <v>10</v>
      </c>
      <c r="D59">
        <v>21</v>
      </c>
      <c r="E59">
        <v>0</v>
      </c>
      <c r="F59">
        <v>0</v>
      </c>
      <c r="G59">
        <f>SUM(B59:F59)</f>
        <v>48</v>
      </c>
      <c r="H59">
        <f>G59/4</f>
        <v>12</v>
      </c>
    </row>
    <row r="60" spans="1:8" s="6" customFormat="1" x14ac:dyDescent="0.25">
      <c r="A60" s="6" t="s">
        <v>13</v>
      </c>
      <c r="B60" s="7">
        <f>B59/G59</f>
        <v>0.35416666666666669</v>
      </c>
      <c r="C60" s="7">
        <f>C59/G59</f>
        <v>0.20833333333333334</v>
      </c>
      <c r="D60" s="7">
        <f>D59/G59</f>
        <v>0.4375</v>
      </c>
      <c r="E60" s="7">
        <f>E59/G59</f>
        <v>0</v>
      </c>
      <c r="F60" s="7">
        <f>F59/G59</f>
        <v>0</v>
      </c>
    </row>
    <row r="62" spans="1:8" x14ac:dyDescent="0.25">
      <c r="A62" s="1" t="s">
        <v>26</v>
      </c>
      <c r="B62">
        <v>6</v>
      </c>
      <c r="C62">
        <v>8</v>
      </c>
      <c r="D62">
        <v>10</v>
      </c>
      <c r="E62">
        <v>0</v>
      </c>
      <c r="F62">
        <v>0</v>
      </c>
      <c r="G62">
        <f>SUM(B62:F62)</f>
        <v>24</v>
      </c>
      <c r="H62">
        <f>G62/4</f>
        <v>6</v>
      </c>
    </row>
    <row r="63" spans="1:8" s="6" customFormat="1" x14ac:dyDescent="0.25">
      <c r="A63" s="6" t="s">
        <v>13</v>
      </c>
      <c r="B63" s="7">
        <f>B62/G62</f>
        <v>0.25</v>
      </c>
      <c r="C63" s="7">
        <f>C62/G62</f>
        <v>0.33333333333333331</v>
      </c>
      <c r="D63" s="7">
        <f>D62/G62</f>
        <v>0.41666666666666669</v>
      </c>
      <c r="E63" s="7">
        <f>E62/G62</f>
        <v>0</v>
      </c>
      <c r="F63" s="7">
        <f>F62/G62</f>
        <v>0</v>
      </c>
    </row>
    <row r="65" spans="1:8" x14ac:dyDescent="0.25">
      <c r="A65" s="1" t="s">
        <v>27</v>
      </c>
      <c r="B65">
        <v>7</v>
      </c>
      <c r="C65">
        <v>10</v>
      </c>
      <c r="D65">
        <v>7</v>
      </c>
      <c r="E65">
        <v>0</v>
      </c>
      <c r="F65">
        <v>0</v>
      </c>
      <c r="G65">
        <f>SUM(B65:F65)</f>
        <v>24</v>
      </c>
      <c r="H65">
        <f>G65/4</f>
        <v>6</v>
      </c>
    </row>
    <row r="66" spans="1:8" s="6" customFormat="1" x14ac:dyDescent="0.25">
      <c r="A66" s="6" t="s">
        <v>13</v>
      </c>
      <c r="B66" s="7">
        <f>B65/G65</f>
        <v>0.29166666666666669</v>
      </c>
      <c r="C66" s="7">
        <f>C65/G65</f>
        <v>0.41666666666666669</v>
      </c>
      <c r="D66" s="7">
        <f>D65/G65</f>
        <v>0.29166666666666669</v>
      </c>
      <c r="E66" s="7">
        <f>E65/G65</f>
        <v>0</v>
      </c>
      <c r="F66" s="7">
        <f>F65/G65</f>
        <v>0</v>
      </c>
    </row>
    <row r="68" spans="1:8" x14ac:dyDescent="0.25">
      <c r="A68" s="1" t="s">
        <v>28</v>
      </c>
      <c r="B68">
        <v>4</v>
      </c>
      <c r="C68">
        <v>0</v>
      </c>
      <c r="D68">
        <v>0</v>
      </c>
      <c r="E68">
        <v>0</v>
      </c>
      <c r="F68">
        <v>0</v>
      </c>
      <c r="G68">
        <f>SUM(B68:F68)</f>
        <v>4</v>
      </c>
      <c r="H68">
        <f>G68/4</f>
        <v>1</v>
      </c>
    </row>
    <row r="69" spans="1:8" s="6" customFormat="1" x14ac:dyDescent="0.25">
      <c r="A69" s="6" t="s">
        <v>13</v>
      </c>
      <c r="B69" s="7">
        <f>B68/G68</f>
        <v>1</v>
      </c>
      <c r="C69" s="7">
        <f>C68/G68</f>
        <v>0</v>
      </c>
      <c r="D69" s="7">
        <f>D68/G68</f>
        <v>0</v>
      </c>
      <c r="E69" s="7">
        <f>E68/G68</f>
        <v>0</v>
      </c>
      <c r="F69" s="7">
        <f>F68/G68</f>
        <v>0</v>
      </c>
    </row>
    <row r="71" spans="1:8" x14ac:dyDescent="0.25">
      <c r="A71" s="1" t="s">
        <v>29</v>
      </c>
      <c r="B71">
        <v>14</v>
      </c>
      <c r="C71">
        <v>15</v>
      </c>
      <c r="D71">
        <v>11</v>
      </c>
      <c r="E71">
        <v>0</v>
      </c>
      <c r="F71">
        <v>0</v>
      </c>
      <c r="G71">
        <f>SUM(B71:F71)</f>
        <v>40</v>
      </c>
      <c r="H71">
        <f>G71/4</f>
        <v>10</v>
      </c>
    </row>
    <row r="72" spans="1:8" s="6" customFormat="1" x14ac:dyDescent="0.25">
      <c r="A72" s="6" t="s">
        <v>13</v>
      </c>
      <c r="B72" s="7">
        <f>B71/G71</f>
        <v>0.35</v>
      </c>
      <c r="C72" s="7">
        <f>C71/G71</f>
        <v>0.375</v>
      </c>
      <c r="D72" s="7">
        <f>D71/G71</f>
        <v>0.27500000000000002</v>
      </c>
      <c r="E72" s="7">
        <f>E71/G71</f>
        <v>0</v>
      </c>
      <c r="F72" s="7">
        <f>F71/G71</f>
        <v>0</v>
      </c>
    </row>
    <row r="74" spans="1:8" x14ac:dyDescent="0.25">
      <c r="A74" s="1" t="s">
        <v>30</v>
      </c>
      <c r="B74">
        <v>0</v>
      </c>
      <c r="C74">
        <v>6</v>
      </c>
      <c r="D74">
        <v>0</v>
      </c>
      <c r="E74">
        <v>0</v>
      </c>
      <c r="F74">
        <v>2</v>
      </c>
      <c r="H74">
        <v>2</v>
      </c>
    </row>
    <row r="75" spans="1:8" x14ac:dyDescent="0.25">
      <c r="A75" t="s">
        <v>59</v>
      </c>
      <c r="B75">
        <v>0</v>
      </c>
      <c r="C75">
        <v>6</v>
      </c>
      <c r="D75">
        <v>0</v>
      </c>
      <c r="E75">
        <v>0</v>
      </c>
      <c r="F75">
        <v>0</v>
      </c>
      <c r="G75">
        <f>SUM(B75:F75)</f>
        <v>6</v>
      </c>
    </row>
    <row r="76" spans="1:8" s="6" customFormat="1" x14ac:dyDescent="0.25">
      <c r="A76" s="14" t="s">
        <v>60</v>
      </c>
      <c r="B76" s="7">
        <f>B75/G75</f>
        <v>0</v>
      </c>
      <c r="C76" s="7">
        <f>C75/G75</f>
        <v>1</v>
      </c>
      <c r="D76" s="7">
        <f>D75/G75</f>
        <v>0</v>
      </c>
      <c r="E76" s="7">
        <f>E75/G75</f>
        <v>0</v>
      </c>
      <c r="F76" s="7">
        <f>F75/G75</f>
        <v>0</v>
      </c>
    </row>
    <row r="78" spans="1:8" x14ac:dyDescent="0.25">
      <c r="A78" s="1" t="s">
        <v>31</v>
      </c>
      <c r="B78">
        <v>0</v>
      </c>
      <c r="C78">
        <v>12</v>
      </c>
      <c r="D78">
        <v>20</v>
      </c>
      <c r="E78">
        <v>0</v>
      </c>
      <c r="F78">
        <v>0</v>
      </c>
      <c r="G78">
        <f>SUM(B78:F78)</f>
        <v>32</v>
      </c>
      <c r="H78">
        <f>G78/4</f>
        <v>8</v>
      </c>
    </row>
    <row r="79" spans="1:8" s="6" customFormat="1" x14ac:dyDescent="0.25">
      <c r="A79" s="6" t="s">
        <v>13</v>
      </c>
      <c r="B79" s="7">
        <f>B78/G78</f>
        <v>0</v>
      </c>
      <c r="C79" s="7">
        <f>C78/G78</f>
        <v>0.375</v>
      </c>
      <c r="D79" s="7">
        <f>D78/G78</f>
        <v>0.625</v>
      </c>
      <c r="E79" s="7">
        <f>E78/G78</f>
        <v>0</v>
      </c>
      <c r="F79" s="7">
        <f>F78/G78</f>
        <v>0</v>
      </c>
    </row>
    <row r="81" spans="1:8" x14ac:dyDescent="0.25">
      <c r="A81" s="1" t="s">
        <v>32</v>
      </c>
      <c r="B81">
        <v>0</v>
      </c>
      <c r="C81">
        <v>0</v>
      </c>
      <c r="D81">
        <v>0</v>
      </c>
      <c r="E81">
        <v>0</v>
      </c>
      <c r="F81">
        <v>32</v>
      </c>
      <c r="H81">
        <f>G81/4</f>
        <v>0</v>
      </c>
    </row>
    <row r="82" spans="1:8" s="6" customFormat="1" x14ac:dyDescent="0.25">
      <c r="A82" s="6" t="s">
        <v>13</v>
      </c>
      <c r="B82" s="7">
        <f>B81/F81</f>
        <v>0</v>
      </c>
      <c r="C82" s="7">
        <f>C81/F81</f>
        <v>0</v>
      </c>
      <c r="D82" s="7">
        <f>D81/F81</f>
        <v>0</v>
      </c>
      <c r="E82" s="7">
        <f>E81/F81</f>
        <v>0</v>
      </c>
      <c r="F82" s="7">
        <f>F81/F81</f>
        <v>1</v>
      </c>
    </row>
    <row r="84" spans="1:8" x14ac:dyDescent="0.25">
      <c r="A84" s="1" t="s">
        <v>33</v>
      </c>
      <c r="B84">
        <v>3</v>
      </c>
      <c r="C84">
        <v>25</v>
      </c>
      <c r="D84">
        <v>4</v>
      </c>
      <c r="E84">
        <v>0</v>
      </c>
      <c r="F84">
        <v>0</v>
      </c>
      <c r="G84">
        <f>SUM(B84:F84)</f>
        <v>32</v>
      </c>
      <c r="H84">
        <f>G84/4</f>
        <v>8</v>
      </c>
    </row>
    <row r="85" spans="1:8" s="6" customFormat="1" x14ac:dyDescent="0.25">
      <c r="A85" s="6" t="s">
        <v>13</v>
      </c>
      <c r="B85" s="7">
        <f>B84/G84</f>
        <v>9.375E-2</v>
      </c>
      <c r="C85" s="7">
        <f>C84/G84</f>
        <v>0.78125</v>
      </c>
      <c r="D85" s="7">
        <f>D84/G84</f>
        <v>0.125</v>
      </c>
      <c r="E85" s="7">
        <f>E84/G84</f>
        <v>0</v>
      </c>
      <c r="F85" s="7">
        <f>F84/G84</f>
        <v>0</v>
      </c>
    </row>
    <row r="87" spans="1:8" x14ac:dyDescent="0.25">
      <c r="A87" s="1" t="s">
        <v>34</v>
      </c>
      <c r="B87">
        <v>8</v>
      </c>
      <c r="C87">
        <v>20</v>
      </c>
      <c r="D87">
        <v>4</v>
      </c>
      <c r="E87">
        <v>0</v>
      </c>
      <c r="F87">
        <v>0</v>
      </c>
      <c r="G87">
        <f>SUM(B87:F87)</f>
        <v>32</v>
      </c>
      <c r="H87">
        <f>G87/4</f>
        <v>8</v>
      </c>
    </row>
    <row r="88" spans="1:8" s="6" customFormat="1" x14ac:dyDescent="0.25">
      <c r="A88" s="6" t="s">
        <v>13</v>
      </c>
      <c r="B88" s="7">
        <f>B87/G87</f>
        <v>0.25</v>
      </c>
      <c r="C88" s="7">
        <f>C87/G87</f>
        <v>0.625</v>
      </c>
      <c r="D88" s="7">
        <f>D87/G87</f>
        <v>0.125</v>
      </c>
      <c r="E88" s="7">
        <f>E87/G87</f>
        <v>0</v>
      </c>
      <c r="F88" s="7">
        <f>F87/G87</f>
        <v>0</v>
      </c>
    </row>
    <row r="90" spans="1:8" x14ac:dyDescent="0.25">
      <c r="A90" s="1" t="s">
        <v>35</v>
      </c>
      <c r="B90">
        <v>16</v>
      </c>
      <c r="C90">
        <v>14</v>
      </c>
      <c r="D90">
        <v>2</v>
      </c>
      <c r="E90">
        <v>0</v>
      </c>
      <c r="F90">
        <v>0</v>
      </c>
      <c r="G90">
        <f>SUM(B90:F90)</f>
        <v>32</v>
      </c>
      <c r="H90">
        <f>G90/4</f>
        <v>8</v>
      </c>
    </row>
    <row r="91" spans="1:8" s="6" customFormat="1" x14ac:dyDescent="0.25">
      <c r="A91" s="6" t="s">
        <v>13</v>
      </c>
      <c r="B91" s="7">
        <f>B90/G90</f>
        <v>0.5</v>
      </c>
      <c r="C91" s="7">
        <f>C90/G90</f>
        <v>0.4375</v>
      </c>
      <c r="D91" s="7">
        <f>D90/G90</f>
        <v>6.25E-2</v>
      </c>
      <c r="E91" s="7">
        <f>E90/G90</f>
        <v>0</v>
      </c>
      <c r="F91" s="7">
        <f>F90/G90</f>
        <v>0</v>
      </c>
    </row>
    <row r="93" spans="1:8" x14ac:dyDescent="0.25">
      <c r="A93" s="1" t="s">
        <v>36</v>
      </c>
      <c r="B93">
        <v>4</v>
      </c>
      <c r="C93">
        <v>13</v>
      </c>
      <c r="D93">
        <v>15</v>
      </c>
      <c r="E93">
        <v>0</v>
      </c>
      <c r="F93">
        <v>0</v>
      </c>
      <c r="G93">
        <f>SUM(B93:F93)</f>
        <v>32</v>
      </c>
      <c r="H93">
        <f>G93/4</f>
        <v>8</v>
      </c>
    </row>
    <row r="94" spans="1:8" s="6" customFormat="1" x14ac:dyDescent="0.25">
      <c r="A94" s="6" t="s">
        <v>13</v>
      </c>
      <c r="B94" s="7">
        <f>B93/G93</f>
        <v>0.125</v>
      </c>
      <c r="C94" s="7">
        <f>C93/G93</f>
        <v>0.40625</v>
      </c>
      <c r="D94" s="7">
        <f>D93/G93</f>
        <v>0.46875</v>
      </c>
      <c r="E94" s="7">
        <f>E93/G93</f>
        <v>0</v>
      </c>
      <c r="F94" s="7">
        <f>F93/G93</f>
        <v>0</v>
      </c>
    </row>
    <row r="96" spans="1:8" x14ac:dyDescent="0.25">
      <c r="A96" s="1" t="s">
        <v>37</v>
      </c>
      <c r="B96">
        <v>8</v>
      </c>
      <c r="C96">
        <v>10</v>
      </c>
      <c r="D96">
        <v>6</v>
      </c>
      <c r="E96">
        <v>0</v>
      </c>
      <c r="F96">
        <v>0</v>
      </c>
      <c r="G96">
        <f>SUM(B96:F96)</f>
        <v>24</v>
      </c>
      <c r="H96">
        <f>G96/4</f>
        <v>6</v>
      </c>
    </row>
    <row r="97" spans="1:8" s="6" customFormat="1" x14ac:dyDescent="0.25">
      <c r="A97" s="6" t="s">
        <v>13</v>
      </c>
      <c r="B97" s="7">
        <f>B96/G96</f>
        <v>0.33333333333333331</v>
      </c>
      <c r="C97" s="7">
        <f>C96/G96</f>
        <v>0.41666666666666669</v>
      </c>
      <c r="D97" s="7">
        <f>D96/G96</f>
        <v>0.25</v>
      </c>
      <c r="E97" s="7">
        <f>E96/G96</f>
        <v>0</v>
      </c>
      <c r="F97" s="7">
        <f>F96/G96</f>
        <v>0</v>
      </c>
    </row>
    <row r="99" spans="1:8" x14ac:dyDescent="0.25">
      <c r="A99" s="1" t="s">
        <v>38</v>
      </c>
      <c r="B99">
        <v>8</v>
      </c>
      <c r="C99">
        <v>5</v>
      </c>
      <c r="D99">
        <v>11</v>
      </c>
      <c r="E99">
        <v>0</v>
      </c>
      <c r="F99">
        <v>0</v>
      </c>
      <c r="G99">
        <f>SUM(B99:F99)</f>
        <v>24</v>
      </c>
      <c r="H99">
        <f>G99/4</f>
        <v>6</v>
      </c>
    </row>
    <row r="100" spans="1:8" s="6" customFormat="1" x14ac:dyDescent="0.25">
      <c r="A100" s="6" t="s">
        <v>13</v>
      </c>
      <c r="B100" s="7">
        <f>B99/G99</f>
        <v>0.33333333333333331</v>
      </c>
      <c r="C100" s="7">
        <f>C99/G99</f>
        <v>0.20833333333333334</v>
      </c>
      <c r="D100" s="7">
        <f>D99/G99</f>
        <v>0.45833333333333331</v>
      </c>
      <c r="E100" s="7">
        <f>E99/G99</f>
        <v>0</v>
      </c>
      <c r="F100" s="7">
        <f>F99/G99</f>
        <v>0</v>
      </c>
    </row>
    <row r="102" spans="1:8" x14ac:dyDescent="0.25">
      <c r="A102" s="1" t="s">
        <v>39</v>
      </c>
      <c r="B102">
        <v>8</v>
      </c>
      <c r="C102">
        <v>5</v>
      </c>
      <c r="D102">
        <v>11</v>
      </c>
      <c r="E102">
        <v>0</v>
      </c>
      <c r="F102">
        <v>0</v>
      </c>
      <c r="G102">
        <f>SUM(B102:F102)</f>
        <v>24</v>
      </c>
      <c r="H102">
        <f>G102/4</f>
        <v>6</v>
      </c>
    </row>
    <row r="103" spans="1:8" s="6" customFormat="1" x14ac:dyDescent="0.25">
      <c r="A103" s="6" t="s">
        <v>13</v>
      </c>
      <c r="B103" s="7">
        <f>B102/G102</f>
        <v>0.33333333333333331</v>
      </c>
      <c r="C103" s="7">
        <f>C102/G102</f>
        <v>0.20833333333333334</v>
      </c>
      <c r="D103" s="7">
        <f>D102/G102</f>
        <v>0.45833333333333331</v>
      </c>
      <c r="E103" s="7">
        <f>E102/G102</f>
        <v>0</v>
      </c>
      <c r="F103" s="7">
        <f>F102/G102</f>
        <v>0</v>
      </c>
    </row>
    <row r="105" spans="1:8" x14ac:dyDescent="0.25">
      <c r="A105" s="1" t="s">
        <v>40</v>
      </c>
      <c r="B105">
        <v>10</v>
      </c>
      <c r="C105">
        <v>7</v>
      </c>
      <c r="D105">
        <v>7</v>
      </c>
      <c r="E105">
        <v>0</v>
      </c>
      <c r="F105">
        <v>0</v>
      </c>
      <c r="G105">
        <f>SUM(B105:F105)</f>
        <v>24</v>
      </c>
      <c r="H105">
        <f>G105/4</f>
        <v>6</v>
      </c>
    </row>
    <row r="106" spans="1:8" s="6" customFormat="1" x14ac:dyDescent="0.25">
      <c r="A106" s="6" t="s">
        <v>13</v>
      </c>
      <c r="B106" s="7">
        <f>B105/G105</f>
        <v>0.41666666666666669</v>
      </c>
      <c r="C106" s="7">
        <f>C105/G105</f>
        <v>0.29166666666666669</v>
      </c>
      <c r="D106" s="7">
        <f>D105/G105</f>
        <v>0.29166666666666669</v>
      </c>
      <c r="E106" s="7">
        <f>E105/G105</f>
        <v>0</v>
      </c>
      <c r="F106" s="7">
        <f>F105/G105</f>
        <v>0</v>
      </c>
    </row>
    <row r="108" spans="1:8" x14ac:dyDescent="0.25">
      <c r="A108" s="1" t="s">
        <v>41</v>
      </c>
      <c r="B108">
        <v>24</v>
      </c>
      <c r="C108">
        <v>18</v>
      </c>
      <c r="D108">
        <v>30</v>
      </c>
      <c r="E108">
        <v>0</v>
      </c>
      <c r="F108">
        <v>0</v>
      </c>
      <c r="G108">
        <f>SUM(B108:F108)</f>
        <v>72</v>
      </c>
      <c r="H108">
        <f>G108/4</f>
        <v>18</v>
      </c>
    </row>
    <row r="109" spans="1:8" s="6" customFormat="1" x14ac:dyDescent="0.25">
      <c r="A109" s="6" t="s">
        <v>13</v>
      </c>
      <c r="B109" s="7">
        <f>B108/G108</f>
        <v>0.33333333333333331</v>
      </c>
      <c r="C109" s="7">
        <f>C108/G108</f>
        <v>0.25</v>
      </c>
      <c r="D109" s="7">
        <f>D108/G108</f>
        <v>0.41666666666666669</v>
      </c>
      <c r="E109" s="7">
        <f>E108/G108</f>
        <v>0</v>
      </c>
      <c r="F109" s="7">
        <f>F108/G108</f>
        <v>0</v>
      </c>
    </row>
    <row r="111" spans="1:8" x14ac:dyDescent="0.25">
      <c r="A111" s="1" t="s">
        <v>42</v>
      </c>
      <c r="B111">
        <v>0</v>
      </c>
      <c r="C111">
        <v>2</v>
      </c>
      <c r="D111">
        <v>22</v>
      </c>
      <c r="E111">
        <v>0</v>
      </c>
      <c r="F111">
        <v>0</v>
      </c>
      <c r="G111">
        <f>SUM(B111:F111)</f>
        <v>24</v>
      </c>
      <c r="H111">
        <f>G111/4</f>
        <v>6</v>
      </c>
    </row>
    <row r="112" spans="1:8" s="6" customFormat="1" x14ac:dyDescent="0.25">
      <c r="A112" s="6" t="s">
        <v>13</v>
      </c>
      <c r="B112" s="7">
        <f>B111/G111</f>
        <v>0</v>
      </c>
      <c r="C112" s="7">
        <f>C111/G111</f>
        <v>8.3333333333333329E-2</v>
      </c>
      <c r="D112" s="7">
        <f>D111/G111</f>
        <v>0.91666666666666663</v>
      </c>
      <c r="E112" s="7">
        <f>E111/G111</f>
        <v>0</v>
      </c>
      <c r="F112" s="7">
        <f>F111/G111</f>
        <v>0</v>
      </c>
    </row>
    <row r="114" spans="1:8" x14ac:dyDescent="0.25">
      <c r="A114" s="1" t="s">
        <v>43</v>
      </c>
      <c r="B114">
        <v>0</v>
      </c>
      <c r="C114">
        <v>2</v>
      </c>
      <c r="D114">
        <v>22</v>
      </c>
      <c r="E114">
        <v>0</v>
      </c>
      <c r="F114">
        <v>0</v>
      </c>
      <c r="G114">
        <f>SUM(B114:F114)</f>
        <v>24</v>
      </c>
      <c r="H114">
        <f>G114/4</f>
        <v>6</v>
      </c>
    </row>
    <row r="115" spans="1:8" s="6" customFormat="1" x14ac:dyDescent="0.25">
      <c r="A115" s="6" t="s">
        <v>13</v>
      </c>
      <c r="B115" s="7">
        <f>B114/G114</f>
        <v>0</v>
      </c>
      <c r="C115" s="7">
        <f>C114/G114</f>
        <v>8.3333333333333329E-2</v>
      </c>
      <c r="D115" s="7">
        <f>D114/G114</f>
        <v>0.91666666666666663</v>
      </c>
      <c r="E115" s="7">
        <f>E114/G114</f>
        <v>0</v>
      </c>
      <c r="F115" s="7">
        <f>F114/G114</f>
        <v>0</v>
      </c>
    </row>
    <row r="117" spans="1:8" x14ac:dyDescent="0.25">
      <c r="A117" s="1" t="s">
        <v>44</v>
      </c>
      <c r="B117">
        <v>12</v>
      </c>
      <c r="C117">
        <v>12</v>
      </c>
      <c r="D117">
        <v>12</v>
      </c>
      <c r="E117">
        <v>0</v>
      </c>
      <c r="F117">
        <v>0</v>
      </c>
    </row>
    <row r="118" spans="1:8" x14ac:dyDescent="0.25">
      <c r="A118" t="s">
        <v>51</v>
      </c>
      <c r="B118">
        <v>9</v>
      </c>
      <c r="C118">
        <v>6</v>
      </c>
      <c r="D118">
        <v>9</v>
      </c>
      <c r="E118">
        <v>0</v>
      </c>
      <c r="F118">
        <v>0</v>
      </c>
      <c r="G118">
        <f>SUM(B118:F118)</f>
        <v>24</v>
      </c>
      <c r="H118">
        <f>G118/2</f>
        <v>12</v>
      </c>
    </row>
    <row r="119" spans="1:8" s="6" customFormat="1" x14ac:dyDescent="0.25">
      <c r="A119" s="14" t="s">
        <v>61</v>
      </c>
      <c r="B119" s="7">
        <f>B118/G118</f>
        <v>0.375</v>
      </c>
      <c r="C119" s="7">
        <f>C118/G118</f>
        <v>0.25</v>
      </c>
      <c r="D119" s="7">
        <f>D118/G118</f>
        <v>0.375</v>
      </c>
      <c r="E119" s="7">
        <f>E118/G118</f>
        <v>0</v>
      </c>
      <c r="F119" s="7">
        <f>F118/G118</f>
        <v>0</v>
      </c>
    </row>
    <row r="121" spans="1:8" x14ac:dyDescent="0.25">
      <c r="A121" s="1" t="s">
        <v>45</v>
      </c>
      <c r="B121">
        <v>10</v>
      </c>
      <c r="C121">
        <v>9</v>
      </c>
      <c r="D121">
        <v>17</v>
      </c>
      <c r="E121">
        <v>0</v>
      </c>
      <c r="F121">
        <v>0</v>
      </c>
    </row>
    <row r="122" spans="1:8" x14ac:dyDescent="0.25">
      <c r="A122" t="s">
        <v>47</v>
      </c>
      <c r="B122">
        <v>10</v>
      </c>
      <c r="C122">
        <v>9</v>
      </c>
      <c r="D122">
        <v>5</v>
      </c>
      <c r="E122">
        <v>0</v>
      </c>
      <c r="F122">
        <v>0</v>
      </c>
      <c r="G122">
        <f>SUM(B122:F122)</f>
        <v>24</v>
      </c>
      <c r="H122">
        <f>G122/2</f>
        <v>12</v>
      </c>
    </row>
    <row r="123" spans="1:8" s="6" customFormat="1" x14ac:dyDescent="0.25">
      <c r="A123" s="14" t="s">
        <v>61</v>
      </c>
      <c r="B123" s="7">
        <f>B122/G122</f>
        <v>0.41666666666666669</v>
      </c>
      <c r="C123" s="7">
        <f>C122/G122</f>
        <v>0.375</v>
      </c>
      <c r="D123" s="7">
        <f>D122/G122</f>
        <v>0.20833333333333334</v>
      </c>
      <c r="E123" s="7">
        <f>E122/G122</f>
        <v>0</v>
      </c>
      <c r="F123" s="7">
        <f>F122/G122</f>
        <v>0</v>
      </c>
    </row>
    <row r="125" spans="1:8" x14ac:dyDescent="0.25">
      <c r="A125" s="1" t="s">
        <v>46</v>
      </c>
      <c r="B125">
        <v>4</v>
      </c>
      <c r="C125">
        <v>6</v>
      </c>
      <c r="D125">
        <v>2</v>
      </c>
      <c r="E125">
        <v>0</v>
      </c>
      <c r="F125">
        <v>0</v>
      </c>
      <c r="G125">
        <f>SUM(B125:F125)</f>
        <v>12</v>
      </c>
      <c r="H125">
        <f>G125/4</f>
        <v>3</v>
      </c>
    </row>
    <row r="126" spans="1:8" s="6" customFormat="1" x14ac:dyDescent="0.25">
      <c r="A126" s="6" t="s">
        <v>13</v>
      </c>
      <c r="B126" s="7">
        <f>B125/G125</f>
        <v>0.33333333333333331</v>
      </c>
      <c r="C126" s="7">
        <f>C125/G125</f>
        <v>0.5</v>
      </c>
      <c r="D126" s="7">
        <f>D125/G125</f>
        <v>0.16666666666666666</v>
      </c>
      <c r="E126" s="7">
        <f>E125/G125</f>
        <v>0</v>
      </c>
      <c r="F126" s="7">
        <f>F125/G125</f>
        <v>0</v>
      </c>
    </row>
    <row r="127" spans="1:8" x14ac:dyDescent="0.25">
      <c r="B127" s="3"/>
      <c r="C127" s="3"/>
      <c r="D127" s="3"/>
      <c r="E127" s="3"/>
      <c r="F127" s="3"/>
    </row>
    <row r="128" spans="1:8" x14ac:dyDescent="0.25">
      <c r="A128" s="1" t="s">
        <v>49</v>
      </c>
      <c r="B128">
        <v>5</v>
      </c>
      <c r="C128">
        <v>6</v>
      </c>
      <c r="D128">
        <v>15</v>
      </c>
      <c r="E128">
        <v>22</v>
      </c>
      <c r="F128">
        <v>0</v>
      </c>
      <c r="G128">
        <f>SUM(B128:F128)</f>
        <v>48</v>
      </c>
      <c r="H128">
        <f>G128/4</f>
        <v>12</v>
      </c>
    </row>
    <row r="129" spans="1:8" s="6" customFormat="1" x14ac:dyDescent="0.25">
      <c r="A129" s="6" t="s">
        <v>13</v>
      </c>
      <c r="B129" s="7">
        <f>B128/G128</f>
        <v>0.10416666666666667</v>
      </c>
      <c r="C129" s="7">
        <f>C128/G128</f>
        <v>0.125</v>
      </c>
      <c r="D129" s="7">
        <f>D128/G128</f>
        <v>0.3125</v>
      </c>
      <c r="E129" s="7">
        <f>E128/G128</f>
        <v>0.45833333333333331</v>
      </c>
      <c r="F129" s="7">
        <f>F128/G128</f>
        <v>0</v>
      </c>
    </row>
    <row r="131" spans="1:8" x14ac:dyDescent="0.25">
      <c r="A131" s="1" t="s">
        <v>63</v>
      </c>
      <c r="B131">
        <v>6</v>
      </c>
      <c r="C131">
        <v>18</v>
      </c>
      <c r="D131">
        <v>12</v>
      </c>
      <c r="E131">
        <v>0</v>
      </c>
      <c r="F131">
        <v>0</v>
      </c>
      <c r="G131">
        <f>SUM(B131:F131)</f>
        <v>36</v>
      </c>
      <c r="H131">
        <v>6</v>
      </c>
    </row>
    <row r="132" spans="1:8" s="6" customFormat="1" x14ac:dyDescent="0.25">
      <c r="A132" s="6" t="s">
        <v>13</v>
      </c>
      <c r="B132" s="7">
        <f>B131/G131</f>
        <v>0.16666666666666666</v>
      </c>
      <c r="C132" s="7">
        <f>C131/G131</f>
        <v>0.5</v>
      </c>
      <c r="D132" s="7">
        <f>D131/G131</f>
        <v>0.33333333333333331</v>
      </c>
      <c r="E132" s="7">
        <f>E131/G131</f>
        <v>0</v>
      </c>
      <c r="F132" s="7">
        <f>F131/G131</f>
        <v>0</v>
      </c>
    </row>
    <row r="134" spans="1:8" x14ac:dyDescent="0.25">
      <c r="B134" s="1" t="s">
        <v>1</v>
      </c>
      <c r="C134" s="1" t="s">
        <v>2</v>
      </c>
      <c r="D134" s="1" t="s">
        <v>3</v>
      </c>
      <c r="E134" s="1" t="s">
        <v>64</v>
      </c>
      <c r="F134" s="1" t="s">
        <v>14</v>
      </c>
      <c r="G134" s="1" t="s">
        <v>5</v>
      </c>
      <c r="H134" s="1" t="s">
        <v>6</v>
      </c>
    </row>
    <row r="135" spans="1:8" s="10" customFormat="1" x14ac:dyDescent="0.25">
      <c r="A135" s="13" t="s">
        <v>48</v>
      </c>
      <c r="B135" s="10">
        <f>B128+B125+B122+B118+B114+B111+B131+B108+B105+B102+B99+B96+B93+B90+B87+B84+B81+B75+B71+B68+B65+B62+B59+B56+B53+B50+B47+B43+B40+B36+B33+B27+B24+B21+B17+B13+B10+B4+B30+B7</f>
        <v>579</v>
      </c>
      <c r="C135" s="10">
        <f>C128+C125+C122+C118+C114+C111+C108+C131+C105+C102+C99+C96+C93+C90+C87+C84+C81+C78+C75+C71+C68+C65+C62+C59+C56+C53+C50+C47+C43+C40+C36+C33+C30+C27+C24+C21+C17+C13+C10+C4+C7</f>
        <v>652</v>
      </c>
      <c r="D135" s="11">
        <f>D128+D125+D122+D118+D114+D111+D108+D105+D102+D131+D99+D7+D96+D90+D93+D87+D84+D78+D71+D65+D62+D59+D56+D53+D50+D47+D43+D40+D36+D33+D27+D30+D24+D21+D17+D13+D4+D10</f>
        <v>736</v>
      </c>
      <c r="E135" s="10">
        <f>E128+E125+E122+E118+E114+E111+E108+E105+E102+E99+E7+E96+E93+E90+E87+E84+E81+E78+E75+E71+E68+E65+E62+E59+E56+E53+E50+E47+E46+E43+E40+E39+E36+E33+E30+E27+E24+E21+E20+E17+E13+E10+E4</f>
        <v>69</v>
      </c>
      <c r="F135" s="10">
        <f>F81+F74+F46+F39+F20</f>
        <v>100</v>
      </c>
      <c r="G135" s="10">
        <f>SUM(B135:F135)</f>
        <v>2136</v>
      </c>
      <c r="H135" s="10">
        <f>SUM(H4:H132)</f>
        <v>525</v>
      </c>
    </row>
    <row r="136" spans="1:8" s="8" customFormat="1" x14ac:dyDescent="0.25">
      <c r="A136" s="12" t="s">
        <v>56</v>
      </c>
      <c r="B136" s="9">
        <f>B135/G135</f>
        <v>0.2710674157303371</v>
      </c>
      <c r="C136" s="9">
        <f>C135/G135</f>
        <v>0.30524344569288392</v>
      </c>
      <c r="D136" s="9">
        <f>D135/G135</f>
        <v>0.34456928838951312</v>
      </c>
      <c r="E136" s="9">
        <f>E135/G135</f>
        <v>3.2303370786516857E-2</v>
      </c>
      <c r="F136" s="9">
        <f>F135/G135</f>
        <v>4.6816479400749067E-2</v>
      </c>
    </row>
    <row r="137" spans="1:8" x14ac:dyDescent="0.25">
      <c r="G137" s="1" t="s">
        <v>53</v>
      </c>
    </row>
    <row r="138" spans="1:8" s="10" customFormat="1" x14ac:dyDescent="0.25">
      <c r="G138" s="11">
        <f>B135+C135+D135+E135</f>
        <v>2036</v>
      </c>
    </row>
    <row r="139" spans="1:8" s="8" customFormat="1" x14ac:dyDescent="0.25">
      <c r="A139" s="12" t="s">
        <v>57</v>
      </c>
      <c r="B139" s="9">
        <f>B135/G138</f>
        <v>0.28438113948919452</v>
      </c>
      <c r="C139" s="9">
        <f>C135/G138</f>
        <v>0.32023575638506874</v>
      </c>
      <c r="D139" s="9">
        <f>D135/G138</f>
        <v>0.36149312377210219</v>
      </c>
      <c r="E139" s="9">
        <f>E135/G138</f>
        <v>3.388998035363458E-2</v>
      </c>
      <c r="F139" s="9"/>
    </row>
    <row r="140" spans="1:8" x14ac:dyDescent="0.25">
      <c r="B140" s="4"/>
      <c r="C140" s="4"/>
      <c r="F140" s="1" t="s">
        <v>54</v>
      </c>
      <c r="G140" s="1" t="s">
        <v>55</v>
      </c>
    </row>
    <row r="141" spans="1:8" s="10" customFormat="1" x14ac:dyDescent="0.25">
      <c r="G141" s="11">
        <f>G138+24</f>
        <v>2060</v>
      </c>
    </row>
    <row r="142" spans="1:8" s="8" customFormat="1" x14ac:dyDescent="0.25">
      <c r="A142" s="12" t="s">
        <v>58</v>
      </c>
      <c r="B142" s="9">
        <f>B135/G141</f>
        <v>0.28106796116504856</v>
      </c>
      <c r="C142" s="9">
        <f>C135/G141</f>
        <v>0.31650485436893205</v>
      </c>
      <c r="D142" s="9">
        <f>D135/G141</f>
        <v>0.35728155339805823</v>
      </c>
      <c r="E142" s="9">
        <f>E135/G141</f>
        <v>3.3495145631067959E-2</v>
      </c>
      <c r="F142" s="9">
        <f>F135/G141</f>
        <v>4.8543689320388349E-2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Ichigo</dc:creator>
  <cp:lastModifiedBy>Ichigo</cp:lastModifiedBy>
  <cp:lastPrinted>2015-03-14T17:42:26Z</cp:lastPrinted>
  <dcterms:created xsi:type="dcterms:W3CDTF">2015-03-14T13:23:16Z</dcterms:created>
  <dcterms:modified xsi:type="dcterms:W3CDTF">2015-03-29T12:57:52Z</dcterms:modified>
</cp:coreProperties>
</file>