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82" i="1" l="1"/>
  <c r="D82" i="1"/>
  <c r="C82" i="1"/>
  <c r="B82" i="1"/>
  <c r="F140" i="1"/>
  <c r="E140" i="1"/>
  <c r="D140" i="1"/>
  <c r="C140" i="1"/>
  <c r="B140" i="1"/>
  <c r="E137" i="1"/>
  <c r="D137" i="1"/>
  <c r="C137" i="1"/>
  <c r="B137" i="1"/>
  <c r="F134" i="1"/>
  <c r="E134" i="1"/>
  <c r="D134" i="1"/>
  <c r="C134" i="1"/>
  <c r="B134" i="1"/>
  <c r="B119" i="1"/>
  <c r="G139" i="1"/>
  <c r="F82" i="1"/>
  <c r="E133" i="1"/>
  <c r="G133" i="1" s="1"/>
  <c r="D133" i="1"/>
  <c r="C133" i="1"/>
  <c r="B133" i="1"/>
  <c r="G136" i="1" s="1"/>
  <c r="D8" i="1"/>
  <c r="C8" i="1"/>
  <c r="B8" i="1"/>
  <c r="G7" i="1"/>
  <c r="E8" i="1" s="1"/>
  <c r="F133" i="1"/>
  <c r="G4" i="1"/>
  <c r="G53" i="1"/>
  <c r="F54" i="1" s="1"/>
  <c r="G122" i="1"/>
  <c r="F123" i="1" s="1"/>
  <c r="G118" i="1"/>
  <c r="G125" i="1"/>
  <c r="F126" i="1" s="1"/>
  <c r="G114" i="1"/>
  <c r="F115" i="1" s="1"/>
  <c r="G102" i="1"/>
  <c r="E103" i="1" s="1"/>
  <c r="G111" i="1"/>
  <c r="F112" i="1" s="1"/>
  <c r="G108" i="1"/>
  <c r="H108" i="1" s="1"/>
  <c r="G105" i="1"/>
  <c r="B106" i="1" s="1"/>
  <c r="G99" i="1"/>
  <c r="F100" i="1" s="1"/>
  <c r="G96" i="1"/>
  <c r="E97" i="1" s="1"/>
  <c r="G93" i="1"/>
  <c r="F94" i="1" s="1"/>
  <c r="G90" i="1"/>
  <c r="D91" i="1" s="1"/>
  <c r="G87" i="1"/>
  <c r="E88" i="1" s="1"/>
  <c r="G75" i="1"/>
  <c r="F76" i="1" s="1"/>
  <c r="G78" i="1"/>
  <c r="H78" i="1" s="1"/>
  <c r="G84" i="1"/>
  <c r="F85" i="1" s="1"/>
  <c r="G71" i="1"/>
  <c r="F72" i="1" s="1"/>
  <c r="G68" i="1"/>
  <c r="D69" i="1" s="1"/>
  <c r="G65" i="1"/>
  <c r="F66" i="1" s="1"/>
  <c r="G62" i="1"/>
  <c r="F63" i="1" s="1"/>
  <c r="G59" i="1"/>
  <c r="F60" i="1" s="1"/>
  <c r="G56" i="1"/>
  <c r="H56" i="1" s="1"/>
  <c r="G49" i="1"/>
  <c r="F50" i="1" s="1"/>
  <c r="G46" i="1"/>
  <c r="B47" i="1" s="1"/>
  <c r="G42" i="1"/>
  <c r="F43" i="1" s="1"/>
  <c r="G39" i="1"/>
  <c r="D40" i="1" s="1"/>
  <c r="G20" i="1"/>
  <c r="F21" i="1" s="1"/>
  <c r="G35" i="1"/>
  <c r="F36" i="1" s="1"/>
  <c r="G32" i="1"/>
  <c r="F33" i="1" s="1"/>
  <c r="G29" i="1"/>
  <c r="D30" i="1" s="1"/>
  <c r="G26" i="1"/>
  <c r="F27" i="1" s="1"/>
  <c r="G23" i="1"/>
  <c r="F24" i="1" s="1"/>
  <c r="G16" i="1"/>
  <c r="F17" i="1" s="1"/>
  <c r="G13" i="1"/>
  <c r="B14" i="1" s="1"/>
  <c r="G10" i="1"/>
  <c r="D11" i="1" s="1"/>
  <c r="G128" i="1"/>
  <c r="E129" i="1" s="1"/>
  <c r="F8" i="1" l="1"/>
  <c r="H7" i="1"/>
  <c r="D14" i="1"/>
  <c r="F14" i="1"/>
  <c r="C14" i="1"/>
  <c r="E14" i="1"/>
  <c r="H114" i="1"/>
  <c r="D103" i="1"/>
  <c r="H4" i="1"/>
  <c r="F5" i="1"/>
  <c r="C123" i="1"/>
  <c r="D123" i="1"/>
  <c r="E123" i="1"/>
  <c r="B123" i="1"/>
  <c r="H122" i="1"/>
  <c r="C119" i="1"/>
  <c r="D119" i="1"/>
  <c r="H118" i="1"/>
  <c r="E119" i="1"/>
  <c r="F119" i="1"/>
  <c r="C126" i="1"/>
  <c r="H125" i="1"/>
  <c r="B126" i="1"/>
  <c r="D126" i="1"/>
  <c r="E126" i="1"/>
  <c r="B115" i="1"/>
  <c r="C115" i="1"/>
  <c r="D115" i="1"/>
  <c r="E115" i="1"/>
  <c r="H111" i="1"/>
  <c r="D112" i="1"/>
  <c r="C112" i="1"/>
  <c r="E112" i="1"/>
  <c r="E106" i="1"/>
  <c r="F103" i="1"/>
  <c r="H102" i="1"/>
  <c r="B103" i="1"/>
  <c r="C103" i="1"/>
  <c r="B100" i="1"/>
  <c r="C100" i="1"/>
  <c r="E100" i="1"/>
  <c r="H99" i="1"/>
  <c r="D100" i="1"/>
  <c r="B97" i="1"/>
  <c r="C97" i="1"/>
  <c r="D97" i="1"/>
  <c r="F106" i="1"/>
  <c r="F109" i="1"/>
  <c r="F97" i="1"/>
  <c r="C106" i="1"/>
  <c r="B109" i="1"/>
  <c r="H96" i="1"/>
  <c r="D106" i="1"/>
  <c r="C109" i="1"/>
  <c r="B112" i="1"/>
  <c r="D109" i="1"/>
  <c r="E109" i="1"/>
  <c r="H105" i="1"/>
  <c r="D94" i="1"/>
  <c r="F79" i="1"/>
  <c r="E91" i="1"/>
  <c r="H87" i="1"/>
  <c r="F91" i="1"/>
  <c r="H90" i="1"/>
  <c r="C88" i="1"/>
  <c r="B91" i="1"/>
  <c r="H93" i="1"/>
  <c r="F88" i="1"/>
  <c r="D88" i="1"/>
  <c r="C91" i="1"/>
  <c r="B94" i="1"/>
  <c r="B88" i="1"/>
  <c r="C94" i="1"/>
  <c r="E94" i="1"/>
  <c r="D76" i="1"/>
  <c r="B76" i="1"/>
  <c r="C76" i="1"/>
  <c r="E76" i="1"/>
  <c r="B79" i="1"/>
  <c r="C79" i="1"/>
  <c r="D79" i="1"/>
  <c r="E79" i="1"/>
  <c r="E72" i="1"/>
  <c r="C72" i="1"/>
  <c r="H71" i="1"/>
  <c r="D72" i="1"/>
  <c r="H84" i="1"/>
  <c r="B85" i="1"/>
  <c r="C85" i="1"/>
  <c r="D85" i="1"/>
  <c r="E85" i="1"/>
  <c r="H81" i="1"/>
  <c r="B72" i="1"/>
  <c r="E69" i="1"/>
  <c r="B60" i="1"/>
  <c r="C60" i="1"/>
  <c r="F69" i="1"/>
  <c r="H68" i="1"/>
  <c r="B69" i="1"/>
  <c r="C69" i="1"/>
  <c r="B66" i="1"/>
  <c r="H65" i="1"/>
  <c r="C66" i="1"/>
  <c r="D66" i="1"/>
  <c r="E66" i="1"/>
  <c r="H62" i="1"/>
  <c r="C63" i="1"/>
  <c r="D63" i="1"/>
  <c r="B63" i="1"/>
  <c r="E63" i="1"/>
  <c r="H59" i="1"/>
  <c r="D60" i="1"/>
  <c r="E60" i="1"/>
  <c r="C54" i="1"/>
  <c r="D54" i="1"/>
  <c r="H53" i="1"/>
  <c r="B54" i="1"/>
  <c r="E54" i="1"/>
  <c r="B57" i="1"/>
  <c r="F57" i="1"/>
  <c r="H39" i="1"/>
  <c r="D57" i="1"/>
  <c r="C57" i="1"/>
  <c r="E57" i="1"/>
  <c r="H49" i="1"/>
  <c r="B50" i="1"/>
  <c r="C50" i="1"/>
  <c r="D50" i="1"/>
  <c r="E50" i="1"/>
  <c r="C47" i="1"/>
  <c r="D47" i="1"/>
  <c r="E47" i="1"/>
  <c r="F47" i="1"/>
  <c r="B43" i="1"/>
  <c r="H42" i="1"/>
  <c r="C43" i="1"/>
  <c r="D43" i="1"/>
  <c r="E43" i="1"/>
  <c r="F40" i="1"/>
  <c r="E40" i="1"/>
  <c r="B40" i="1"/>
  <c r="C40" i="1"/>
  <c r="E21" i="1"/>
  <c r="B21" i="1"/>
  <c r="C21" i="1"/>
  <c r="D21" i="1"/>
  <c r="D5" i="1"/>
  <c r="E30" i="1"/>
  <c r="H35" i="1"/>
  <c r="B36" i="1"/>
  <c r="C36" i="1"/>
  <c r="D36" i="1"/>
  <c r="E36" i="1"/>
  <c r="B33" i="1"/>
  <c r="C33" i="1"/>
  <c r="D33" i="1"/>
  <c r="H32" i="1"/>
  <c r="E33" i="1"/>
  <c r="F30" i="1"/>
  <c r="H29" i="1"/>
  <c r="B30" i="1"/>
  <c r="C30" i="1"/>
  <c r="E27" i="1"/>
  <c r="B27" i="1"/>
  <c r="H26" i="1"/>
  <c r="C27" i="1"/>
  <c r="D27" i="1"/>
  <c r="H23" i="1"/>
  <c r="C24" i="1"/>
  <c r="D24" i="1"/>
  <c r="E24" i="1"/>
  <c r="B24" i="1"/>
  <c r="B17" i="1"/>
  <c r="D17" i="1"/>
  <c r="H16" i="1"/>
  <c r="C17" i="1"/>
  <c r="E17" i="1"/>
  <c r="H13" i="1"/>
  <c r="F11" i="1"/>
  <c r="H10" i="1"/>
  <c r="E11" i="1"/>
  <c r="B11" i="1"/>
  <c r="C11" i="1"/>
  <c r="F129" i="1"/>
  <c r="H128" i="1"/>
  <c r="B129" i="1"/>
  <c r="C129" i="1"/>
  <c r="D129" i="1"/>
  <c r="B5" i="1"/>
  <c r="E5" i="1"/>
  <c r="C5" i="1"/>
  <c r="H133" i="1" l="1"/>
</calcChain>
</file>

<file path=xl/sharedStrings.xml><?xml version="1.0" encoding="utf-8"?>
<sst xmlns="http://schemas.openxmlformats.org/spreadsheetml/2006/main" count="109" uniqueCount="71">
  <si>
    <t>Expansion</t>
  </si>
  <si>
    <t>City</t>
  </si>
  <si>
    <t>Road</t>
  </si>
  <si>
    <t>Field</t>
  </si>
  <si>
    <t>Fluss</t>
  </si>
  <si>
    <t>Basic game</t>
  </si>
  <si>
    <t>Total sided tiles</t>
  </si>
  <si>
    <t>Tiles</t>
  </si>
  <si>
    <t>Inns and Cathedrals</t>
  </si>
  <si>
    <t>Traders and Builder</t>
  </si>
  <si>
    <t>King and Robben Baron</t>
  </si>
  <si>
    <t>The Count of Carcassonne</t>
  </si>
  <si>
    <t>The Cathars</t>
  </si>
  <si>
    <t>The Princess and The Dragon</t>
  </si>
  <si>
    <t>Percentage expansion</t>
  </si>
  <si>
    <t>Special</t>
  </si>
  <si>
    <t>The River II</t>
  </si>
  <si>
    <t>The Tower</t>
  </si>
  <si>
    <t xml:space="preserve">The GQ #11 </t>
  </si>
  <si>
    <t>Abbey and Mayor</t>
  </si>
  <si>
    <t>No special</t>
  </si>
  <si>
    <t>Percentage expansion no special</t>
  </si>
  <si>
    <t>Cult, Siege and Creativity</t>
  </si>
  <si>
    <t>The Catapult</t>
  </si>
  <si>
    <t>The Wheel of Fortune</t>
  </si>
  <si>
    <t>The Tunnel</t>
  </si>
  <si>
    <t>Bridges, Castles and Bazaars</t>
  </si>
  <si>
    <t>Crop Circle</t>
  </si>
  <si>
    <t>The Plague</t>
  </si>
  <si>
    <t>La Porxada</t>
  </si>
  <si>
    <t>The Festival</t>
  </si>
  <si>
    <t>The school</t>
  </si>
  <si>
    <t>The Flier</t>
  </si>
  <si>
    <t>The Messages</t>
  </si>
  <si>
    <t>The Ferries</t>
  </si>
  <si>
    <t>The Goldmines</t>
  </si>
  <si>
    <t>Mage and Witch</t>
  </si>
  <si>
    <t>The Robbers</t>
  </si>
  <si>
    <t>Crop Circles II</t>
  </si>
  <si>
    <t xml:space="preserve">The Wind Roses </t>
  </si>
  <si>
    <t>The Wind Roses II</t>
  </si>
  <si>
    <t>The Besiegers</t>
  </si>
  <si>
    <t>Hills and Sheep</t>
  </si>
  <si>
    <t>The German Monasteries</t>
  </si>
  <si>
    <t>The Klöster</t>
  </si>
  <si>
    <t>Halb so Wild</t>
  </si>
  <si>
    <t xml:space="preserve"> Halb so Wild II</t>
  </si>
  <si>
    <t>Darmstadt</t>
  </si>
  <si>
    <t>Vithout side diagnale</t>
  </si>
  <si>
    <t>Total</t>
  </si>
  <si>
    <t>The River BB5</t>
  </si>
  <si>
    <t>Percentage expansion no special side</t>
  </si>
  <si>
    <t>Without side diagnale</t>
  </si>
  <si>
    <t xml:space="preserve">The River </t>
  </si>
  <si>
    <t>Total City Side</t>
  </si>
  <si>
    <t>Total Road Side</t>
  </si>
  <si>
    <t>Total Field Side</t>
  </si>
  <si>
    <t>Total Fluss Side</t>
  </si>
  <si>
    <t>Total Special Side</t>
  </si>
  <si>
    <t>Total Side</t>
  </si>
  <si>
    <t>Total Tiles</t>
  </si>
  <si>
    <t>Total Playable Sides</t>
  </si>
  <si>
    <t xml:space="preserve">Total Playable Sides </t>
  </si>
  <si>
    <t>with Diagonal Sides</t>
  </si>
  <si>
    <t xml:space="preserve">Total Percentage </t>
  </si>
  <si>
    <t>Total Percentage Playable Sides</t>
  </si>
  <si>
    <t>Total Percentage Playable with Diagonal Sides</t>
  </si>
  <si>
    <t>No special sides</t>
  </si>
  <si>
    <t>Percentage expansion no special sides</t>
  </si>
  <si>
    <t>Percentage expansion no specialsides</t>
  </si>
  <si>
    <t>Percentage expansion without sides diagnale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</si>
</sst>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00%"/>
    <numFmt numFmtId="168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</cellStyleXfs>
  <cellXfs count="15">
    <xf numFmtId="0" fontId="0" fillId="0" borderId="0" xfId="0"/>
    <xf numFmtId="0" fontId="3" fillId="0" borderId="0" xfId="0" applyFont="1"/>
    <xf numFmtId="9" fontId="0" fillId="0" borderId="0" xfId="1" applyFont="1"/>
    <xf numFmtId="165" fontId="0" fillId="0" borderId="0" xfId="1" applyNumberFormat="1" applyFont="1"/>
    <xf numFmtId="168" fontId="0" fillId="0" borderId="0" xfId="0" applyNumberFormat="1"/>
    <xf numFmtId="0" fontId="5" fillId="0" borderId="0" xfId="0" applyFont="1"/>
    <xf numFmtId="0" fontId="1" fillId="3" borderId="0" xfId="3"/>
    <xf numFmtId="165" fontId="1" fillId="3" borderId="0" xfId="3" applyNumberFormat="1"/>
    <xf numFmtId="0" fontId="4" fillId="2" borderId="0" xfId="2"/>
    <xf numFmtId="165" fontId="4" fillId="2" borderId="0" xfId="2" applyNumberFormat="1"/>
    <xf numFmtId="0" fontId="4" fillId="4" borderId="0" xfId="4"/>
    <xf numFmtId="168" fontId="4" fillId="4" borderId="0" xfId="4" applyNumberFormat="1"/>
    <xf numFmtId="0" fontId="2" fillId="2" borderId="0" xfId="2" applyFont="1"/>
    <xf numFmtId="0" fontId="2" fillId="4" borderId="0" xfId="4" applyFont="1"/>
    <xf numFmtId="0" fontId="0" fillId="3" borderId="0" xfId="3" applyFont="1"/>
  </cellXfs>
  <cellStyles count="5">
    <cellStyle name="20% - Colore 1" xfId="3" builtinId="30"/>
    <cellStyle name="60% - Colore 3" xfId="4" builtinId="40"/>
    <cellStyle name="Colore 1" xfId="2" builtinId="29"/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abSelected="1" zoomScale="85" zoomScaleNormal="85" workbookViewId="0">
      <selection activeCell="A127" sqref="A127"/>
    </sheetView>
  </sheetViews>
  <sheetFormatPr defaultRowHeight="15" x14ac:dyDescent="0.25"/>
  <cols>
    <col min="1" max="1" width="52.85546875" customWidth="1"/>
    <col min="2" max="3" width="14.28515625" customWidth="1"/>
    <col min="4" max="4" width="14.42578125" customWidth="1"/>
    <col min="5" max="5" width="14.28515625" customWidth="1"/>
    <col min="6" max="7" width="17.85546875" customWidth="1"/>
    <col min="8" max="8" width="12.7109375" customWidth="1"/>
  </cols>
  <sheetData>
    <row r="1" spans="1:8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6</v>
      </c>
      <c r="H1" s="1" t="s">
        <v>7</v>
      </c>
    </row>
    <row r="2" spans="1:8" ht="26.25" x14ac:dyDescent="0.4">
      <c r="A2" s="5" t="s">
        <v>0</v>
      </c>
    </row>
    <row r="4" spans="1:8" x14ac:dyDescent="0.25">
      <c r="A4" s="1" t="s">
        <v>5</v>
      </c>
      <c r="B4">
        <v>79</v>
      </c>
      <c r="C4">
        <v>94</v>
      </c>
      <c r="D4">
        <v>115</v>
      </c>
      <c r="E4">
        <v>0</v>
      </c>
      <c r="F4">
        <v>0</v>
      </c>
      <c r="G4">
        <f>SUM(B4:F4)</f>
        <v>288</v>
      </c>
      <c r="H4">
        <f>G4/4</f>
        <v>72</v>
      </c>
    </row>
    <row r="5" spans="1:8" s="6" customFormat="1" x14ac:dyDescent="0.25">
      <c r="A5" s="6" t="s">
        <v>14</v>
      </c>
      <c r="B5" s="7">
        <f>B4/G4</f>
        <v>0.27430555555555558</v>
      </c>
      <c r="C5" s="7">
        <f>C4/G4</f>
        <v>0.3263888888888889</v>
      </c>
      <c r="D5" s="7">
        <f>D4/G4</f>
        <v>0.39930555555555558</v>
      </c>
      <c r="E5" s="7">
        <f>E4/G4</f>
        <v>0</v>
      </c>
      <c r="F5" s="7">
        <f>F4/G4</f>
        <v>0</v>
      </c>
    </row>
    <row r="6" spans="1:8" x14ac:dyDescent="0.25">
      <c r="D6" s="2"/>
    </row>
    <row r="7" spans="1:8" x14ac:dyDescent="0.25">
      <c r="A7" s="1" t="s">
        <v>53</v>
      </c>
      <c r="B7">
        <v>5</v>
      </c>
      <c r="C7">
        <v>6</v>
      </c>
      <c r="D7">
        <v>15</v>
      </c>
      <c r="E7">
        <v>22</v>
      </c>
      <c r="F7">
        <v>0</v>
      </c>
      <c r="G7">
        <f>SUM(B7:F7)</f>
        <v>48</v>
      </c>
      <c r="H7">
        <f>G7/4</f>
        <v>12</v>
      </c>
    </row>
    <row r="8" spans="1:8" s="6" customFormat="1" x14ac:dyDescent="0.25">
      <c r="A8" s="6" t="s">
        <v>14</v>
      </c>
      <c r="B8" s="7">
        <f>B7/G7</f>
        <v>0.10416666666666667</v>
      </c>
      <c r="C8" s="7">
        <f>C7/G7</f>
        <v>0.125</v>
      </c>
      <c r="D8" s="7">
        <f>D7/G7</f>
        <v>0.3125</v>
      </c>
      <c r="E8" s="7">
        <f>E7/G7</f>
        <v>0.45833333333333331</v>
      </c>
      <c r="F8" s="7">
        <f>F7/G7</f>
        <v>0</v>
      </c>
    </row>
    <row r="10" spans="1:8" x14ac:dyDescent="0.25">
      <c r="A10" s="1" t="s">
        <v>8</v>
      </c>
      <c r="B10">
        <v>31</v>
      </c>
      <c r="C10">
        <v>24</v>
      </c>
      <c r="D10">
        <v>17</v>
      </c>
      <c r="E10">
        <v>0</v>
      </c>
      <c r="F10">
        <v>0</v>
      </c>
      <c r="G10">
        <f>SUM(B10:F10)</f>
        <v>72</v>
      </c>
      <c r="H10">
        <f>G10/4</f>
        <v>18</v>
      </c>
    </row>
    <row r="11" spans="1:8" s="6" customFormat="1" x14ac:dyDescent="0.25">
      <c r="A11" s="6" t="s">
        <v>14</v>
      </c>
      <c r="B11" s="7">
        <f>B10/G10</f>
        <v>0.43055555555555558</v>
      </c>
      <c r="C11" s="7">
        <f>C10/G10</f>
        <v>0.33333333333333331</v>
      </c>
      <c r="D11" s="7">
        <f>D10/G10</f>
        <v>0.2361111111111111</v>
      </c>
      <c r="E11" s="7">
        <f>E10/G10</f>
        <v>0</v>
      </c>
      <c r="F11" s="7">
        <f>F10/G10</f>
        <v>0</v>
      </c>
    </row>
    <row r="13" spans="1:8" x14ac:dyDescent="0.25">
      <c r="A13" s="1" t="s">
        <v>9</v>
      </c>
      <c r="B13">
        <v>52</v>
      </c>
      <c r="C13">
        <v>25</v>
      </c>
      <c r="D13">
        <v>19</v>
      </c>
      <c r="E13">
        <v>0</v>
      </c>
      <c r="F13">
        <v>0</v>
      </c>
      <c r="G13">
        <f>SUM(B13:F13)</f>
        <v>96</v>
      </c>
      <c r="H13">
        <f>G13/4</f>
        <v>24</v>
      </c>
    </row>
    <row r="14" spans="1:8" s="6" customFormat="1" x14ac:dyDescent="0.25">
      <c r="A14" s="6" t="s">
        <v>14</v>
      </c>
      <c r="B14" s="7">
        <f>B13/G13</f>
        <v>0.54166666666666663</v>
      </c>
      <c r="C14" s="7">
        <f>C13/G13</f>
        <v>0.26041666666666669</v>
      </c>
      <c r="D14" s="7">
        <f>D13/G13</f>
        <v>0.19791666666666666</v>
      </c>
      <c r="E14" s="7">
        <f>E13/G13</f>
        <v>0</v>
      </c>
      <c r="F14" s="7">
        <f>F13/G13</f>
        <v>0</v>
      </c>
    </row>
    <row r="16" spans="1:8" x14ac:dyDescent="0.25">
      <c r="A16" s="1" t="s">
        <v>10</v>
      </c>
      <c r="B16">
        <v>9</v>
      </c>
      <c r="C16">
        <v>6</v>
      </c>
      <c r="D16">
        <v>5</v>
      </c>
      <c r="E16">
        <v>0</v>
      </c>
      <c r="F16">
        <v>0</v>
      </c>
      <c r="G16">
        <f>SUM(B16:F16)</f>
        <v>20</v>
      </c>
      <c r="H16">
        <f>G16/4</f>
        <v>5</v>
      </c>
    </row>
    <row r="17" spans="1:8" s="6" customFormat="1" x14ac:dyDescent="0.25">
      <c r="A17" s="6" t="s">
        <v>14</v>
      </c>
      <c r="B17" s="7">
        <f>B16/G16</f>
        <v>0.45</v>
      </c>
      <c r="C17" s="7">
        <f>C16/G16</f>
        <v>0.3</v>
      </c>
      <c r="D17" s="7">
        <f>D16/G16</f>
        <v>0.25</v>
      </c>
      <c r="E17" s="7">
        <f>E16/G16</f>
        <v>0</v>
      </c>
      <c r="F17" s="7">
        <f>F16/G16</f>
        <v>0</v>
      </c>
    </row>
    <row r="19" spans="1:8" x14ac:dyDescent="0.25">
      <c r="A19" s="1" t="s">
        <v>11</v>
      </c>
      <c r="B19">
        <v>2</v>
      </c>
      <c r="C19">
        <v>3</v>
      </c>
      <c r="D19">
        <v>9</v>
      </c>
      <c r="E19">
        <v>0</v>
      </c>
      <c r="F19">
        <v>34</v>
      </c>
      <c r="H19">
        <v>12</v>
      </c>
    </row>
    <row r="20" spans="1:8" x14ac:dyDescent="0.25">
      <c r="A20" t="s">
        <v>20</v>
      </c>
      <c r="B20">
        <v>2</v>
      </c>
      <c r="C20">
        <v>3</v>
      </c>
      <c r="D20">
        <v>9</v>
      </c>
      <c r="E20">
        <v>0</v>
      </c>
      <c r="F20">
        <v>0</v>
      </c>
      <c r="G20">
        <f>SUM(B20:F20)</f>
        <v>14</v>
      </c>
    </row>
    <row r="21" spans="1:8" s="6" customFormat="1" x14ac:dyDescent="0.25">
      <c r="A21" s="6" t="s">
        <v>51</v>
      </c>
      <c r="B21" s="7">
        <f>B20/G20</f>
        <v>0.14285714285714285</v>
      </c>
      <c r="C21" s="7">
        <f>C20/G20</f>
        <v>0.21428571428571427</v>
      </c>
      <c r="D21" s="7">
        <f>D20/G20</f>
        <v>0.6428571428571429</v>
      </c>
      <c r="E21" s="7">
        <f>E20/G20</f>
        <v>0</v>
      </c>
      <c r="F21" s="7">
        <f>F20/G20</f>
        <v>0</v>
      </c>
    </row>
    <row r="23" spans="1:8" x14ac:dyDescent="0.25">
      <c r="A23" s="1" t="s">
        <v>12</v>
      </c>
      <c r="B23">
        <v>6</v>
      </c>
      <c r="C23">
        <v>4</v>
      </c>
      <c r="D23">
        <v>6</v>
      </c>
      <c r="E23">
        <v>0</v>
      </c>
      <c r="F23">
        <v>0</v>
      </c>
      <c r="G23">
        <f>SUM(B23:F23)</f>
        <v>16</v>
      </c>
      <c r="H23">
        <f>G23/4</f>
        <v>4</v>
      </c>
    </row>
    <row r="24" spans="1:8" s="6" customFormat="1" x14ac:dyDescent="0.25">
      <c r="A24" s="6" t="s">
        <v>14</v>
      </c>
      <c r="B24" s="7">
        <f>B23/G23</f>
        <v>0.375</v>
      </c>
      <c r="C24" s="7">
        <f>C23/G23</f>
        <v>0.25</v>
      </c>
      <c r="D24" s="7">
        <f>D23/G23</f>
        <v>0.375</v>
      </c>
      <c r="E24" s="7">
        <f>E23/G23</f>
        <v>0</v>
      </c>
      <c r="F24" s="7">
        <f>F23/G23</f>
        <v>0</v>
      </c>
    </row>
    <row r="26" spans="1:8" x14ac:dyDescent="0.25">
      <c r="A26" s="1" t="s">
        <v>13</v>
      </c>
      <c r="B26">
        <v>35</v>
      </c>
      <c r="C26">
        <v>41</v>
      </c>
      <c r="D26">
        <v>44</v>
      </c>
      <c r="E26">
        <v>0</v>
      </c>
      <c r="F26">
        <v>0</v>
      </c>
      <c r="G26">
        <f>SUM(B26:F26)</f>
        <v>120</v>
      </c>
      <c r="H26">
        <f>G26/4</f>
        <v>30</v>
      </c>
    </row>
    <row r="27" spans="1:8" s="6" customFormat="1" x14ac:dyDescent="0.25">
      <c r="A27" s="6" t="s">
        <v>14</v>
      </c>
      <c r="B27" s="7">
        <f>B26/G26</f>
        <v>0.29166666666666669</v>
      </c>
      <c r="C27" s="7">
        <f>C26/G26</f>
        <v>0.34166666666666667</v>
      </c>
      <c r="D27" s="7">
        <f>D26/G26</f>
        <v>0.36666666666666664</v>
      </c>
      <c r="E27" s="7">
        <f>E26/G26</f>
        <v>0</v>
      </c>
      <c r="F27" s="7">
        <f>F26/G26</f>
        <v>0</v>
      </c>
    </row>
    <row r="29" spans="1:8" x14ac:dyDescent="0.25">
      <c r="A29" s="1" t="s">
        <v>16</v>
      </c>
      <c r="B29">
        <v>6</v>
      </c>
      <c r="C29">
        <v>5</v>
      </c>
      <c r="D29">
        <v>15</v>
      </c>
      <c r="E29">
        <v>22</v>
      </c>
      <c r="F29">
        <v>0</v>
      </c>
      <c r="G29">
        <f>SUM(B29:F29)</f>
        <v>48</v>
      </c>
      <c r="H29">
        <f>G29/4</f>
        <v>12</v>
      </c>
    </row>
    <row r="30" spans="1:8" s="6" customFormat="1" x14ac:dyDescent="0.25">
      <c r="A30" s="6" t="s">
        <v>14</v>
      </c>
      <c r="B30" s="7">
        <f>B29/G29</f>
        <v>0.125</v>
      </c>
      <c r="C30" s="7">
        <f>C29/G29</f>
        <v>0.10416666666666667</v>
      </c>
      <c r="D30" s="7">
        <f>D29/G29</f>
        <v>0.3125</v>
      </c>
      <c r="E30" s="7">
        <f>E29/G29</f>
        <v>0.45833333333333331</v>
      </c>
      <c r="F30" s="7">
        <f>F29/G29</f>
        <v>0</v>
      </c>
    </row>
    <row r="32" spans="1:8" x14ac:dyDescent="0.25">
      <c r="A32" s="1" t="s">
        <v>17</v>
      </c>
      <c r="B32">
        <v>22</v>
      </c>
      <c r="C32">
        <v>24</v>
      </c>
      <c r="D32">
        <v>26</v>
      </c>
      <c r="E32">
        <v>0</v>
      </c>
      <c r="F32">
        <v>0</v>
      </c>
      <c r="G32">
        <f>SUM(B32:F32)</f>
        <v>72</v>
      </c>
      <c r="H32">
        <f>G32/4</f>
        <v>18</v>
      </c>
    </row>
    <row r="33" spans="1:8" s="6" customFormat="1" x14ac:dyDescent="0.25">
      <c r="A33" s="6" t="s">
        <v>14</v>
      </c>
      <c r="B33" s="7">
        <f>B32/G32</f>
        <v>0.30555555555555558</v>
      </c>
      <c r="C33" s="7">
        <f>C32/G32</f>
        <v>0.33333333333333331</v>
      </c>
      <c r="D33" s="7">
        <f>D32/G32</f>
        <v>0.3611111111111111</v>
      </c>
      <c r="E33" s="7">
        <f>E32/G32</f>
        <v>0</v>
      </c>
      <c r="F33" s="7">
        <f>F32/G32</f>
        <v>0</v>
      </c>
    </row>
    <row r="35" spans="1:8" x14ac:dyDescent="0.25">
      <c r="A35" s="1" t="s">
        <v>18</v>
      </c>
      <c r="B35">
        <v>18</v>
      </c>
      <c r="C35">
        <v>17</v>
      </c>
      <c r="D35">
        <v>10</v>
      </c>
      <c r="E35">
        <v>3</v>
      </c>
      <c r="F35">
        <v>0</v>
      </c>
      <c r="G35">
        <f>SUM(B35:F35)</f>
        <v>48</v>
      </c>
      <c r="H35">
        <f>G35/4</f>
        <v>12</v>
      </c>
    </row>
    <row r="36" spans="1:8" s="6" customFormat="1" x14ac:dyDescent="0.25">
      <c r="A36" s="6" t="s">
        <v>14</v>
      </c>
      <c r="B36" s="7">
        <f>B35/G35</f>
        <v>0.375</v>
      </c>
      <c r="C36" s="7">
        <f>C35/G35</f>
        <v>0.35416666666666669</v>
      </c>
      <c r="D36" s="7">
        <f>D35/G35</f>
        <v>0.20833333333333334</v>
      </c>
      <c r="E36" s="7">
        <f>E35/G35</f>
        <v>6.25E-2</v>
      </c>
      <c r="F36" s="7">
        <f>F35/G35</f>
        <v>0</v>
      </c>
    </row>
    <row r="38" spans="1:8" x14ac:dyDescent="0.25">
      <c r="A38" s="1" t="s">
        <v>19</v>
      </c>
      <c r="B38">
        <v>19</v>
      </c>
      <c r="C38">
        <v>17</v>
      </c>
      <c r="D38">
        <v>12</v>
      </c>
      <c r="E38">
        <v>0</v>
      </c>
      <c r="F38">
        <v>24</v>
      </c>
    </row>
    <row r="39" spans="1:8" x14ac:dyDescent="0.25">
      <c r="A39" t="s">
        <v>67</v>
      </c>
      <c r="B39">
        <v>19</v>
      </c>
      <c r="C39">
        <v>17</v>
      </c>
      <c r="D39">
        <v>12</v>
      </c>
      <c r="E39">
        <v>0</v>
      </c>
      <c r="F39">
        <v>0</v>
      </c>
      <c r="G39">
        <f>SUM(B39:F39)</f>
        <v>48</v>
      </c>
      <c r="H39">
        <f>G39/4</f>
        <v>12</v>
      </c>
    </row>
    <row r="40" spans="1:8" s="6" customFormat="1" x14ac:dyDescent="0.25">
      <c r="A40" s="6" t="s">
        <v>21</v>
      </c>
      <c r="B40" s="7">
        <f>B39/G39</f>
        <v>0.39583333333333331</v>
      </c>
      <c r="C40" s="7">
        <f>C39/G39</f>
        <v>0.35416666666666669</v>
      </c>
      <c r="D40" s="7">
        <f>D39/G39</f>
        <v>0.25</v>
      </c>
      <c r="E40" s="7">
        <f>E39/G39</f>
        <v>0</v>
      </c>
      <c r="F40" s="7">
        <f>F39/G39</f>
        <v>0</v>
      </c>
    </row>
    <row r="42" spans="1:8" x14ac:dyDescent="0.25">
      <c r="A42" s="1" t="s">
        <v>17</v>
      </c>
      <c r="B42">
        <v>22</v>
      </c>
      <c r="C42">
        <v>24</v>
      </c>
      <c r="D42">
        <v>26</v>
      </c>
      <c r="E42">
        <v>0</v>
      </c>
      <c r="F42">
        <v>0</v>
      </c>
      <c r="G42">
        <f>SUM(B42:F42)</f>
        <v>72</v>
      </c>
      <c r="H42">
        <f>G42/4</f>
        <v>18</v>
      </c>
    </row>
    <row r="43" spans="1:8" s="6" customFormat="1" x14ac:dyDescent="0.25">
      <c r="A43" s="6" t="s">
        <v>14</v>
      </c>
      <c r="B43" s="7">
        <f>B42/G42</f>
        <v>0.30555555555555558</v>
      </c>
      <c r="C43" s="7">
        <f>C42/G42</f>
        <v>0.33333333333333331</v>
      </c>
      <c r="D43" s="7">
        <f>D42/G42</f>
        <v>0.3611111111111111</v>
      </c>
      <c r="E43" s="7">
        <f>E42/G42</f>
        <v>0</v>
      </c>
      <c r="F43" s="7">
        <f>F42/G42</f>
        <v>0</v>
      </c>
    </row>
    <row r="45" spans="1:8" x14ac:dyDescent="0.25">
      <c r="A45" s="1" t="s">
        <v>22</v>
      </c>
      <c r="B45">
        <v>9</v>
      </c>
      <c r="C45">
        <v>10</v>
      </c>
      <c r="D45">
        <v>21</v>
      </c>
      <c r="E45">
        <v>0</v>
      </c>
      <c r="F45">
        <v>8</v>
      </c>
      <c r="H45">
        <v>12</v>
      </c>
    </row>
    <row r="46" spans="1:8" x14ac:dyDescent="0.25">
      <c r="A46" t="s">
        <v>67</v>
      </c>
      <c r="B46">
        <v>9</v>
      </c>
      <c r="C46">
        <v>10</v>
      </c>
      <c r="D46">
        <v>21</v>
      </c>
      <c r="E46">
        <v>0</v>
      </c>
      <c r="F46">
        <v>0</v>
      </c>
      <c r="G46">
        <f>SUM(B46:F46)</f>
        <v>40</v>
      </c>
    </row>
    <row r="47" spans="1:8" s="6" customFormat="1" x14ac:dyDescent="0.25">
      <c r="A47" s="14" t="s">
        <v>68</v>
      </c>
      <c r="B47" s="7">
        <f>B46/G46</f>
        <v>0.22500000000000001</v>
      </c>
      <c r="C47" s="7">
        <f>C46/G46</f>
        <v>0.25</v>
      </c>
      <c r="D47" s="7">
        <f>D46/G46</f>
        <v>0.52500000000000002</v>
      </c>
      <c r="E47" s="7">
        <f>E46/G46</f>
        <v>0</v>
      </c>
      <c r="F47" s="7">
        <f>F46/G46</f>
        <v>0</v>
      </c>
    </row>
    <row r="49" spans="1:8" x14ac:dyDescent="0.25">
      <c r="A49" s="1" t="s">
        <v>23</v>
      </c>
      <c r="B49">
        <v>10</v>
      </c>
      <c r="C49">
        <v>14</v>
      </c>
      <c r="D49">
        <v>24</v>
      </c>
      <c r="E49">
        <v>0</v>
      </c>
      <c r="F49">
        <v>0</v>
      </c>
      <c r="G49">
        <f>SUM(B49:F49)</f>
        <v>48</v>
      </c>
      <c r="H49">
        <f>G49/4</f>
        <v>12</v>
      </c>
    </row>
    <row r="50" spans="1:8" s="6" customFormat="1" x14ac:dyDescent="0.25">
      <c r="A50" s="6" t="s">
        <v>14</v>
      </c>
      <c r="B50" s="7">
        <f>B49/G49</f>
        <v>0.20833333333333334</v>
      </c>
      <c r="C50" s="7">
        <f>C49/G49</f>
        <v>0.29166666666666669</v>
      </c>
      <c r="D50" s="7">
        <f>D49/G49</f>
        <v>0.5</v>
      </c>
      <c r="E50" s="7">
        <f>E49/G49</f>
        <v>0</v>
      </c>
      <c r="F50" s="7">
        <f>F49/G49</f>
        <v>0</v>
      </c>
    </row>
    <row r="52" spans="1:8" x14ac:dyDescent="0.25">
      <c r="A52" s="1" t="s">
        <v>24</v>
      </c>
      <c r="B52">
        <v>81</v>
      </c>
      <c r="C52">
        <v>100</v>
      </c>
      <c r="D52">
        <v>123</v>
      </c>
      <c r="E52">
        <v>0</v>
      </c>
      <c r="F52">
        <v>0</v>
      </c>
    </row>
    <row r="53" spans="1:8" x14ac:dyDescent="0.25">
      <c r="A53" t="s">
        <v>20</v>
      </c>
      <c r="B53">
        <v>77</v>
      </c>
      <c r="C53">
        <v>97</v>
      </c>
      <c r="D53">
        <v>114</v>
      </c>
      <c r="E53">
        <v>0</v>
      </c>
      <c r="F53">
        <v>0</v>
      </c>
      <c r="G53">
        <f>SUM(B53:F53)</f>
        <v>288</v>
      </c>
      <c r="H53">
        <f>G53/4</f>
        <v>72</v>
      </c>
    </row>
    <row r="54" spans="1:8" s="6" customFormat="1" x14ac:dyDescent="0.25">
      <c r="A54" s="14" t="s">
        <v>69</v>
      </c>
      <c r="B54" s="7">
        <f>B53/G53</f>
        <v>0.2673611111111111</v>
      </c>
      <c r="C54" s="7">
        <f>C53/G53</f>
        <v>0.33680555555555558</v>
      </c>
      <c r="D54" s="7">
        <f>D53/G53</f>
        <v>0.39583333333333331</v>
      </c>
      <c r="E54" s="7">
        <f>E53/G53</f>
        <v>0</v>
      </c>
      <c r="F54" s="7">
        <f>F53/G53</f>
        <v>0</v>
      </c>
    </row>
    <row r="55" spans="1:8" x14ac:dyDescent="0.25">
      <c r="B55" s="2"/>
      <c r="C55" s="2"/>
      <c r="D55" s="2"/>
      <c r="E55" s="2"/>
      <c r="F55" s="2"/>
    </row>
    <row r="56" spans="1:8" x14ac:dyDescent="0.25">
      <c r="A56" s="1" t="s">
        <v>25</v>
      </c>
      <c r="B56">
        <v>2</v>
      </c>
      <c r="C56">
        <v>11</v>
      </c>
      <c r="D56">
        <v>3</v>
      </c>
      <c r="E56">
        <v>0</v>
      </c>
      <c r="F56">
        <v>0</v>
      </c>
      <c r="G56">
        <f>SUM(B56:F56)</f>
        <v>16</v>
      </c>
      <c r="H56">
        <f>G56/4</f>
        <v>4</v>
      </c>
    </row>
    <row r="57" spans="1:8" s="6" customFormat="1" x14ac:dyDescent="0.25">
      <c r="A57" s="6" t="s">
        <v>14</v>
      </c>
      <c r="B57" s="7">
        <f>B56/G56</f>
        <v>0.125</v>
      </c>
      <c r="C57" s="7">
        <f>C56/G56</f>
        <v>0.6875</v>
      </c>
      <c r="D57" s="7">
        <f>D56/G56</f>
        <v>0.1875</v>
      </c>
      <c r="E57" s="7">
        <f>E56/G56</f>
        <v>0</v>
      </c>
      <c r="F57" s="7">
        <f>F56/G56</f>
        <v>0</v>
      </c>
    </row>
    <row r="59" spans="1:8" x14ac:dyDescent="0.25">
      <c r="A59" s="1" t="s">
        <v>26</v>
      </c>
      <c r="B59">
        <v>17</v>
      </c>
      <c r="C59">
        <v>10</v>
      </c>
      <c r="D59">
        <v>21</v>
      </c>
      <c r="E59">
        <v>0</v>
      </c>
      <c r="F59">
        <v>0</v>
      </c>
      <c r="G59">
        <f>SUM(B59:F59)</f>
        <v>48</v>
      </c>
      <c r="H59">
        <f>G59/4</f>
        <v>12</v>
      </c>
    </row>
    <row r="60" spans="1:8" s="6" customFormat="1" x14ac:dyDescent="0.25">
      <c r="A60" s="6" t="s">
        <v>14</v>
      </c>
      <c r="B60" s="7">
        <f>B59/G59</f>
        <v>0.35416666666666669</v>
      </c>
      <c r="C60" s="7">
        <f>C59/G59</f>
        <v>0.20833333333333334</v>
      </c>
      <c r="D60" s="7">
        <f>D59/G59</f>
        <v>0.4375</v>
      </c>
      <c r="E60" s="7">
        <f>E59/G59</f>
        <v>0</v>
      </c>
      <c r="F60" s="7">
        <f>F59/G59</f>
        <v>0</v>
      </c>
    </row>
    <row r="62" spans="1:8" x14ac:dyDescent="0.25">
      <c r="A62" s="1" t="s">
        <v>27</v>
      </c>
      <c r="B62">
        <v>6</v>
      </c>
      <c r="C62">
        <v>8</v>
      </c>
      <c r="D62">
        <v>10</v>
      </c>
      <c r="E62">
        <v>0</v>
      </c>
      <c r="F62">
        <v>0</v>
      </c>
      <c r="G62">
        <f>SUM(B62:F62)</f>
        <v>24</v>
      </c>
      <c r="H62">
        <f>G62/4</f>
        <v>6</v>
      </c>
    </row>
    <row r="63" spans="1:8" s="6" customFormat="1" x14ac:dyDescent="0.25">
      <c r="A63" s="6" t="s">
        <v>14</v>
      </c>
      <c r="B63" s="7">
        <f>B62/G62</f>
        <v>0.25</v>
      </c>
      <c r="C63" s="7">
        <f>C62/G62</f>
        <v>0.33333333333333331</v>
      </c>
      <c r="D63" s="7">
        <f>D62/G62</f>
        <v>0.41666666666666669</v>
      </c>
      <c r="E63" s="7">
        <f>E62/G62</f>
        <v>0</v>
      </c>
      <c r="F63" s="7">
        <f>F62/G62</f>
        <v>0</v>
      </c>
    </row>
    <row r="65" spans="1:8" x14ac:dyDescent="0.25">
      <c r="A65" s="1" t="s">
        <v>28</v>
      </c>
      <c r="B65">
        <v>7</v>
      </c>
      <c r="C65">
        <v>10</v>
      </c>
      <c r="D65">
        <v>7</v>
      </c>
      <c r="E65">
        <v>0</v>
      </c>
      <c r="F65">
        <v>0</v>
      </c>
      <c r="G65">
        <f>SUM(B65:F65)</f>
        <v>24</v>
      </c>
      <c r="H65">
        <f>G65/4</f>
        <v>6</v>
      </c>
    </row>
    <row r="66" spans="1:8" s="6" customFormat="1" x14ac:dyDescent="0.25">
      <c r="A66" s="6" t="s">
        <v>14</v>
      </c>
      <c r="B66" s="7">
        <f>B65/G65</f>
        <v>0.29166666666666669</v>
      </c>
      <c r="C66" s="7">
        <f>C65/G65</f>
        <v>0.41666666666666669</v>
      </c>
      <c r="D66" s="7">
        <f>D65/G65</f>
        <v>0.29166666666666669</v>
      </c>
      <c r="E66" s="7">
        <f>E65/G65</f>
        <v>0</v>
      </c>
      <c r="F66" s="7">
        <f>F65/G65</f>
        <v>0</v>
      </c>
    </row>
    <row r="68" spans="1:8" x14ac:dyDescent="0.25">
      <c r="A68" s="1" t="s">
        <v>29</v>
      </c>
      <c r="B68">
        <v>4</v>
      </c>
      <c r="C68">
        <v>0</v>
      </c>
      <c r="D68">
        <v>0</v>
      </c>
      <c r="E68">
        <v>0</v>
      </c>
      <c r="F68">
        <v>0</v>
      </c>
      <c r="G68">
        <f>SUM(B68:F68)</f>
        <v>4</v>
      </c>
      <c r="H68">
        <f>G68/4</f>
        <v>1</v>
      </c>
    </row>
    <row r="69" spans="1:8" s="6" customFormat="1" x14ac:dyDescent="0.25">
      <c r="A69" s="6" t="s">
        <v>14</v>
      </c>
      <c r="B69" s="7">
        <f>B68/G68</f>
        <v>1</v>
      </c>
      <c r="C69" s="7">
        <f>C68/G68</f>
        <v>0</v>
      </c>
      <c r="D69" s="7">
        <f>D68/G68</f>
        <v>0</v>
      </c>
      <c r="E69" s="7">
        <f>E68/G68</f>
        <v>0</v>
      </c>
      <c r="F69" s="7">
        <f>F68/G68</f>
        <v>0</v>
      </c>
    </row>
    <row r="71" spans="1:8" x14ac:dyDescent="0.25">
      <c r="A71" s="1" t="s">
        <v>30</v>
      </c>
      <c r="B71">
        <v>14</v>
      </c>
      <c r="C71">
        <v>15</v>
      </c>
      <c r="D71">
        <v>11</v>
      </c>
      <c r="E71">
        <v>0</v>
      </c>
      <c r="F71">
        <v>0</v>
      </c>
      <c r="G71">
        <f>SUM(B71:F71)</f>
        <v>40</v>
      </c>
      <c r="H71">
        <f>G71/4</f>
        <v>10</v>
      </c>
    </row>
    <row r="72" spans="1:8" s="6" customFormat="1" x14ac:dyDescent="0.25">
      <c r="A72" s="6" t="s">
        <v>14</v>
      </c>
      <c r="B72" s="7">
        <f>B71/G71</f>
        <v>0.35</v>
      </c>
      <c r="C72" s="7">
        <f>C71/G71</f>
        <v>0.375</v>
      </c>
      <c r="D72" s="7">
        <f>D71/G71</f>
        <v>0.27500000000000002</v>
      </c>
      <c r="E72" s="7">
        <f>E71/G71</f>
        <v>0</v>
      </c>
      <c r="F72" s="7">
        <f>F71/G71</f>
        <v>0</v>
      </c>
    </row>
    <row r="74" spans="1:8" x14ac:dyDescent="0.25">
      <c r="A74" s="1" t="s">
        <v>31</v>
      </c>
      <c r="B74">
        <v>0</v>
      </c>
      <c r="C74">
        <v>6</v>
      </c>
      <c r="D74">
        <v>0</v>
      </c>
      <c r="E74">
        <v>0</v>
      </c>
      <c r="F74">
        <v>2</v>
      </c>
      <c r="H74">
        <v>2</v>
      </c>
    </row>
    <row r="75" spans="1:8" x14ac:dyDescent="0.25">
      <c r="A75" t="s">
        <v>67</v>
      </c>
      <c r="B75">
        <v>0</v>
      </c>
      <c r="C75">
        <v>6</v>
      </c>
      <c r="D75">
        <v>0</v>
      </c>
      <c r="E75">
        <v>0</v>
      </c>
      <c r="F75">
        <v>0</v>
      </c>
      <c r="G75">
        <f>SUM(B75:F75)</f>
        <v>6</v>
      </c>
    </row>
    <row r="76" spans="1:8" s="6" customFormat="1" x14ac:dyDescent="0.25">
      <c r="A76" s="14" t="s">
        <v>68</v>
      </c>
      <c r="B76" s="7">
        <f>B75/G75</f>
        <v>0</v>
      </c>
      <c r="C76" s="7">
        <f>C75/G75</f>
        <v>1</v>
      </c>
      <c r="D76" s="7">
        <f>D75/G75</f>
        <v>0</v>
      </c>
      <c r="E76" s="7">
        <f>E75/G75</f>
        <v>0</v>
      </c>
      <c r="F76" s="7">
        <f>F75/G75</f>
        <v>0</v>
      </c>
    </row>
    <row r="78" spans="1:8" x14ac:dyDescent="0.25">
      <c r="A78" s="1" t="s">
        <v>32</v>
      </c>
      <c r="B78">
        <v>0</v>
      </c>
      <c r="C78">
        <v>12</v>
      </c>
      <c r="D78">
        <v>20</v>
      </c>
      <c r="E78">
        <v>0</v>
      </c>
      <c r="F78">
        <v>0</v>
      </c>
      <c r="G78">
        <f>SUM(B78:F78)</f>
        <v>32</v>
      </c>
      <c r="H78">
        <f>G78/4</f>
        <v>8</v>
      </c>
    </row>
    <row r="79" spans="1:8" s="6" customFormat="1" x14ac:dyDescent="0.25">
      <c r="A79" s="6" t="s">
        <v>14</v>
      </c>
      <c r="B79" s="7">
        <f>B78/G78</f>
        <v>0</v>
      </c>
      <c r="C79" s="7">
        <f>C78/G78</f>
        <v>0.375</v>
      </c>
      <c r="D79" s="7">
        <f>D78/G78</f>
        <v>0.625</v>
      </c>
      <c r="E79" s="7">
        <f>E78/G78</f>
        <v>0</v>
      </c>
      <c r="F79" s="7">
        <f>F78/G78</f>
        <v>0</v>
      </c>
    </row>
    <row r="81" spans="1:8" x14ac:dyDescent="0.25">
      <c r="A81" s="1" t="s">
        <v>33</v>
      </c>
      <c r="B81">
        <v>0</v>
      </c>
      <c r="C81">
        <v>0</v>
      </c>
      <c r="D81">
        <v>0</v>
      </c>
      <c r="E81">
        <v>0</v>
      </c>
      <c r="F81">
        <v>24</v>
      </c>
      <c r="H81">
        <f>G81/4</f>
        <v>0</v>
      </c>
    </row>
    <row r="82" spans="1:8" s="6" customFormat="1" x14ac:dyDescent="0.25">
      <c r="A82" s="6" t="s">
        <v>14</v>
      </c>
      <c r="B82" s="7">
        <f>B81/F81</f>
        <v>0</v>
      </c>
      <c r="C82" s="7">
        <f>C81/F81</f>
        <v>0</v>
      </c>
      <c r="D82" s="7">
        <f>D81/F81</f>
        <v>0</v>
      </c>
      <c r="E82" s="7">
        <f>E81/F81</f>
        <v>0</v>
      </c>
      <c r="F82" s="7">
        <f>F81/F81</f>
        <v>1</v>
      </c>
    </row>
    <row r="84" spans="1:8" x14ac:dyDescent="0.25">
      <c r="A84" s="1" t="s">
        <v>34</v>
      </c>
      <c r="B84">
        <v>3</v>
      </c>
      <c r="C84">
        <v>25</v>
      </c>
      <c r="D84">
        <v>4</v>
      </c>
      <c r="E84">
        <v>0</v>
      </c>
      <c r="F84">
        <v>0</v>
      </c>
      <c r="G84">
        <f>SUM(B84:F84)</f>
        <v>32</v>
      </c>
      <c r="H84">
        <f>G84/4</f>
        <v>8</v>
      </c>
    </row>
    <row r="85" spans="1:8" s="6" customFormat="1" x14ac:dyDescent="0.25">
      <c r="A85" s="6" t="s">
        <v>14</v>
      </c>
      <c r="B85" s="7">
        <f>B84/G84</f>
        <v>9.375E-2</v>
      </c>
      <c r="C85" s="7">
        <f>C84/G84</f>
        <v>0.78125</v>
      </c>
      <c r="D85" s="7">
        <f>D84/G84</f>
        <v>0.125</v>
      </c>
      <c r="E85" s="7">
        <f>E84/G84</f>
        <v>0</v>
      </c>
      <c r="F85" s="7">
        <f>F84/G84</f>
        <v>0</v>
      </c>
    </row>
    <row r="87" spans="1:8" x14ac:dyDescent="0.25">
      <c r="A87" s="1" t="s">
        <v>35</v>
      </c>
      <c r="B87">
        <v>8</v>
      </c>
      <c r="C87">
        <v>20</v>
      </c>
      <c r="D87">
        <v>4</v>
      </c>
      <c r="E87">
        <v>0</v>
      </c>
      <c r="F87">
        <v>0</v>
      </c>
      <c r="G87">
        <f>SUM(B87:F87)</f>
        <v>32</v>
      </c>
      <c r="H87">
        <f>G87/4</f>
        <v>8</v>
      </c>
    </row>
    <row r="88" spans="1:8" s="6" customFormat="1" x14ac:dyDescent="0.25">
      <c r="A88" s="6" t="s">
        <v>14</v>
      </c>
      <c r="B88" s="7">
        <f>B87/G87</f>
        <v>0.25</v>
      </c>
      <c r="C88" s="7">
        <f>C87/G87</f>
        <v>0.625</v>
      </c>
      <c r="D88" s="7">
        <f>D87/G87</f>
        <v>0.125</v>
      </c>
      <c r="E88" s="7">
        <f>E87/G87</f>
        <v>0</v>
      </c>
      <c r="F88" s="7">
        <f>F87/G87</f>
        <v>0</v>
      </c>
    </row>
    <row r="90" spans="1:8" x14ac:dyDescent="0.25">
      <c r="A90" s="1" t="s">
        <v>36</v>
      </c>
      <c r="B90">
        <v>16</v>
      </c>
      <c r="C90">
        <v>14</v>
      </c>
      <c r="D90">
        <v>2</v>
      </c>
      <c r="E90">
        <v>0</v>
      </c>
      <c r="F90">
        <v>0</v>
      </c>
      <c r="G90">
        <f>SUM(B90:F90)</f>
        <v>32</v>
      </c>
      <c r="H90">
        <f>G90/4</f>
        <v>8</v>
      </c>
    </row>
    <row r="91" spans="1:8" s="6" customFormat="1" x14ac:dyDescent="0.25">
      <c r="A91" s="6" t="s">
        <v>14</v>
      </c>
      <c r="B91" s="7">
        <f>B90/G90</f>
        <v>0.5</v>
      </c>
      <c r="C91" s="7">
        <f>C90/G90</f>
        <v>0.4375</v>
      </c>
      <c r="D91" s="7">
        <f>D90/G90</f>
        <v>6.25E-2</v>
      </c>
      <c r="E91" s="7">
        <f>E90/G90</f>
        <v>0</v>
      </c>
      <c r="F91" s="7">
        <f>F90/G90</f>
        <v>0</v>
      </c>
    </row>
    <row r="93" spans="1:8" x14ac:dyDescent="0.25">
      <c r="A93" s="1" t="s">
        <v>37</v>
      </c>
      <c r="B93">
        <v>4</v>
      </c>
      <c r="C93">
        <v>13</v>
      </c>
      <c r="D93">
        <v>15</v>
      </c>
      <c r="E93">
        <v>0</v>
      </c>
      <c r="F93">
        <v>0</v>
      </c>
      <c r="G93">
        <f>SUM(B93:F93)</f>
        <v>32</v>
      </c>
      <c r="H93">
        <f>G93/4</f>
        <v>8</v>
      </c>
    </row>
    <row r="94" spans="1:8" s="6" customFormat="1" x14ac:dyDescent="0.25">
      <c r="A94" s="6" t="s">
        <v>14</v>
      </c>
      <c r="B94" s="7">
        <f>B93/G93</f>
        <v>0.125</v>
      </c>
      <c r="C94" s="7">
        <f>C93/G93</f>
        <v>0.40625</v>
      </c>
      <c r="D94" s="7">
        <f>D93/G93</f>
        <v>0.46875</v>
      </c>
      <c r="E94" s="7">
        <f>E93/G93</f>
        <v>0</v>
      </c>
      <c r="F94" s="7">
        <f>F93/G93</f>
        <v>0</v>
      </c>
    </row>
    <row r="96" spans="1:8" x14ac:dyDescent="0.25">
      <c r="A96" s="1" t="s">
        <v>38</v>
      </c>
      <c r="B96">
        <v>8</v>
      </c>
      <c r="C96">
        <v>10</v>
      </c>
      <c r="D96">
        <v>6</v>
      </c>
      <c r="E96">
        <v>0</v>
      </c>
      <c r="F96">
        <v>0</v>
      </c>
      <c r="G96">
        <f>SUM(B96:F96)</f>
        <v>24</v>
      </c>
      <c r="H96">
        <f>G96/4</f>
        <v>6</v>
      </c>
    </row>
    <row r="97" spans="1:8" s="6" customFormat="1" x14ac:dyDescent="0.25">
      <c r="A97" s="6" t="s">
        <v>14</v>
      </c>
      <c r="B97" s="7">
        <f>B96/G96</f>
        <v>0.33333333333333331</v>
      </c>
      <c r="C97" s="7">
        <f>C96/G96</f>
        <v>0.41666666666666669</v>
      </c>
      <c r="D97" s="7">
        <f>D96/G96</f>
        <v>0.25</v>
      </c>
      <c r="E97" s="7">
        <f>E96/G96</f>
        <v>0</v>
      </c>
      <c r="F97" s="7">
        <f>F96/G96</f>
        <v>0</v>
      </c>
    </row>
    <row r="99" spans="1:8" x14ac:dyDescent="0.25">
      <c r="A99" s="1" t="s">
        <v>39</v>
      </c>
      <c r="B99">
        <v>8</v>
      </c>
      <c r="C99">
        <v>5</v>
      </c>
      <c r="D99">
        <v>11</v>
      </c>
      <c r="E99">
        <v>0</v>
      </c>
      <c r="F99">
        <v>0</v>
      </c>
      <c r="G99">
        <f>SUM(B99:F99)</f>
        <v>24</v>
      </c>
      <c r="H99">
        <f>G99/4</f>
        <v>6</v>
      </c>
    </row>
    <row r="100" spans="1:8" s="6" customFormat="1" x14ac:dyDescent="0.25">
      <c r="A100" s="6" t="s">
        <v>14</v>
      </c>
      <c r="B100" s="7">
        <f>B99/G99</f>
        <v>0.33333333333333331</v>
      </c>
      <c r="C100" s="7">
        <f>C99/G99</f>
        <v>0.20833333333333334</v>
      </c>
      <c r="D100" s="7">
        <f>D99/G99</f>
        <v>0.45833333333333331</v>
      </c>
      <c r="E100" s="7">
        <f>E99/G99</f>
        <v>0</v>
      </c>
      <c r="F100" s="7">
        <f>F99/G99</f>
        <v>0</v>
      </c>
    </row>
    <row r="102" spans="1:8" x14ac:dyDescent="0.25">
      <c r="A102" s="1" t="s">
        <v>40</v>
      </c>
      <c r="B102">
        <v>8</v>
      </c>
      <c r="C102">
        <v>5</v>
      </c>
      <c r="D102">
        <v>11</v>
      </c>
      <c r="E102">
        <v>0</v>
      </c>
      <c r="F102">
        <v>0</v>
      </c>
      <c r="G102">
        <f>SUM(B102:F102)</f>
        <v>24</v>
      </c>
      <c r="H102">
        <f>G102/4</f>
        <v>6</v>
      </c>
    </row>
    <row r="103" spans="1:8" s="6" customFormat="1" x14ac:dyDescent="0.25">
      <c r="A103" s="6" t="s">
        <v>14</v>
      </c>
      <c r="B103" s="7">
        <f>B102/G102</f>
        <v>0.33333333333333331</v>
      </c>
      <c r="C103" s="7">
        <f>C102/G102</f>
        <v>0.20833333333333334</v>
      </c>
      <c r="D103" s="7">
        <f>D102/G102</f>
        <v>0.45833333333333331</v>
      </c>
      <c r="E103" s="7">
        <f>E102/G102</f>
        <v>0</v>
      </c>
      <c r="F103" s="7">
        <f>F102/G102</f>
        <v>0</v>
      </c>
    </row>
    <row r="105" spans="1:8" x14ac:dyDescent="0.25">
      <c r="A105" s="1" t="s">
        <v>41</v>
      </c>
      <c r="B105">
        <v>10</v>
      </c>
      <c r="C105">
        <v>7</v>
      </c>
      <c r="D105">
        <v>7</v>
      </c>
      <c r="E105">
        <v>0</v>
      </c>
      <c r="F105">
        <v>0</v>
      </c>
      <c r="G105">
        <f>SUM(B105:F105)</f>
        <v>24</v>
      </c>
      <c r="H105">
        <f>G105/4</f>
        <v>6</v>
      </c>
    </row>
    <row r="106" spans="1:8" s="6" customFormat="1" x14ac:dyDescent="0.25">
      <c r="A106" s="6" t="s">
        <v>14</v>
      </c>
      <c r="B106" s="7">
        <f>B105/G105</f>
        <v>0.41666666666666669</v>
      </c>
      <c r="C106" s="7">
        <f>C105/G105</f>
        <v>0.29166666666666669</v>
      </c>
      <c r="D106" s="7">
        <f>D105/G105</f>
        <v>0.29166666666666669</v>
      </c>
      <c r="E106" s="7">
        <f>E105/G105</f>
        <v>0</v>
      </c>
      <c r="F106" s="7">
        <f>F105/G105</f>
        <v>0</v>
      </c>
    </row>
    <row r="108" spans="1:8" x14ac:dyDescent="0.25">
      <c r="A108" s="1" t="s">
        <v>42</v>
      </c>
      <c r="B108">
        <v>24</v>
      </c>
      <c r="C108">
        <v>18</v>
      </c>
      <c r="D108">
        <v>30</v>
      </c>
      <c r="E108">
        <v>0</v>
      </c>
      <c r="F108">
        <v>0</v>
      </c>
      <c r="G108">
        <f>SUM(B108:F108)</f>
        <v>72</v>
      </c>
      <c r="H108">
        <f>G108/4</f>
        <v>18</v>
      </c>
    </row>
    <row r="109" spans="1:8" s="6" customFormat="1" x14ac:dyDescent="0.25">
      <c r="A109" s="6" t="s">
        <v>14</v>
      </c>
      <c r="B109" s="7">
        <f>B108/G108</f>
        <v>0.33333333333333331</v>
      </c>
      <c r="C109" s="7">
        <f>C108/G108</f>
        <v>0.25</v>
      </c>
      <c r="D109" s="7">
        <f>D108/G108</f>
        <v>0.41666666666666669</v>
      </c>
      <c r="E109" s="7">
        <f>E108/G108</f>
        <v>0</v>
      </c>
      <c r="F109" s="7">
        <f>F108/G108</f>
        <v>0</v>
      </c>
    </row>
    <row r="111" spans="1:8" x14ac:dyDescent="0.25">
      <c r="A111" s="1" t="s">
        <v>43</v>
      </c>
      <c r="B111">
        <v>0</v>
      </c>
      <c r="C111">
        <v>2</v>
      </c>
      <c r="D111">
        <v>22</v>
      </c>
      <c r="E111">
        <v>0</v>
      </c>
      <c r="F111">
        <v>0</v>
      </c>
      <c r="G111">
        <f>SUM(B111:F111)</f>
        <v>24</v>
      </c>
      <c r="H111">
        <f>G111/4</f>
        <v>6</v>
      </c>
    </row>
    <row r="112" spans="1:8" s="6" customFormat="1" x14ac:dyDescent="0.25">
      <c r="A112" s="6" t="s">
        <v>14</v>
      </c>
      <c r="B112" s="7">
        <f>B111/G111</f>
        <v>0</v>
      </c>
      <c r="C112" s="7">
        <f>C111/G111</f>
        <v>8.3333333333333329E-2</v>
      </c>
      <c r="D112" s="7">
        <f>D111/G111</f>
        <v>0.91666666666666663</v>
      </c>
      <c r="E112" s="7">
        <f>E111/G111</f>
        <v>0</v>
      </c>
      <c r="F112" s="7">
        <f>F111/G111</f>
        <v>0</v>
      </c>
    </row>
    <row r="114" spans="1:8" x14ac:dyDescent="0.25">
      <c r="A114" s="1" t="s">
        <v>44</v>
      </c>
      <c r="B114">
        <v>0</v>
      </c>
      <c r="C114">
        <v>2</v>
      </c>
      <c r="D114">
        <v>22</v>
      </c>
      <c r="E114">
        <v>0</v>
      </c>
      <c r="F114">
        <v>0</v>
      </c>
      <c r="G114">
        <f>SUM(B114:F114)</f>
        <v>24</v>
      </c>
      <c r="H114">
        <f>G114/4</f>
        <v>6</v>
      </c>
    </row>
    <row r="115" spans="1:8" s="6" customFormat="1" x14ac:dyDescent="0.25">
      <c r="A115" s="6" t="s">
        <v>14</v>
      </c>
      <c r="B115" s="7">
        <f>B114/G114</f>
        <v>0</v>
      </c>
      <c r="C115" s="7">
        <f>C114/G114</f>
        <v>8.3333333333333329E-2</v>
      </c>
      <c r="D115" s="7">
        <f>D114/G114</f>
        <v>0.91666666666666663</v>
      </c>
      <c r="E115" s="7">
        <f>E114/G114</f>
        <v>0</v>
      </c>
      <c r="F115" s="7">
        <f>F114/G114</f>
        <v>0</v>
      </c>
    </row>
    <row r="117" spans="1:8" x14ac:dyDescent="0.25">
      <c r="A117" s="1" t="s">
        <v>45</v>
      </c>
      <c r="B117">
        <v>12</v>
      </c>
      <c r="C117">
        <v>12</v>
      </c>
      <c r="D117">
        <v>12</v>
      </c>
      <c r="E117">
        <v>0</v>
      </c>
      <c r="F117">
        <v>0</v>
      </c>
    </row>
    <row r="118" spans="1:8" x14ac:dyDescent="0.25">
      <c r="A118" t="s">
        <v>52</v>
      </c>
      <c r="B118">
        <v>9</v>
      </c>
      <c r="C118">
        <v>6</v>
      </c>
      <c r="D118">
        <v>9</v>
      </c>
      <c r="E118">
        <v>0</v>
      </c>
      <c r="F118">
        <v>0</v>
      </c>
      <c r="G118">
        <f>SUM(B118:F118)</f>
        <v>24</v>
      </c>
      <c r="H118">
        <f>G118/2</f>
        <v>12</v>
      </c>
    </row>
    <row r="119" spans="1:8" s="6" customFormat="1" x14ac:dyDescent="0.25">
      <c r="A119" s="14" t="s">
        <v>70</v>
      </c>
      <c r="B119" s="7">
        <f>B134</f>
        <v>0.27408477842003853</v>
      </c>
      <c r="C119" s="7">
        <f>C118/G118</f>
        <v>0.25</v>
      </c>
      <c r="D119" s="7">
        <f>D118/G118</f>
        <v>0.375</v>
      </c>
      <c r="E119" s="7">
        <f>E118/G118</f>
        <v>0</v>
      </c>
      <c r="F119" s="7">
        <f>F118/G118</f>
        <v>0</v>
      </c>
    </row>
    <row r="121" spans="1:8" x14ac:dyDescent="0.25">
      <c r="A121" s="1" t="s">
        <v>46</v>
      </c>
      <c r="B121">
        <v>10</v>
      </c>
      <c r="C121">
        <v>9</v>
      </c>
      <c r="D121">
        <v>17</v>
      </c>
      <c r="E121">
        <v>0</v>
      </c>
      <c r="F121">
        <v>0</v>
      </c>
    </row>
    <row r="122" spans="1:8" x14ac:dyDescent="0.25">
      <c r="A122" t="s">
        <v>48</v>
      </c>
      <c r="B122">
        <v>10</v>
      </c>
      <c r="C122">
        <v>9</v>
      </c>
      <c r="D122">
        <v>5</v>
      </c>
      <c r="E122">
        <v>0</v>
      </c>
      <c r="F122">
        <v>0</v>
      </c>
      <c r="G122">
        <f>SUM(B122:F122)</f>
        <v>24</v>
      </c>
      <c r="H122">
        <f>G122/2</f>
        <v>12</v>
      </c>
    </row>
    <row r="123" spans="1:8" s="6" customFormat="1" x14ac:dyDescent="0.25">
      <c r="A123" s="14" t="s">
        <v>70</v>
      </c>
      <c r="B123" s="7">
        <f>B122/G122</f>
        <v>0.41666666666666669</v>
      </c>
      <c r="C123" s="7">
        <f>C122/G122</f>
        <v>0.375</v>
      </c>
      <c r="D123" s="7">
        <f>D122/G122</f>
        <v>0.20833333333333334</v>
      </c>
      <c r="E123" s="7">
        <f>E122/G122</f>
        <v>0</v>
      </c>
      <c r="F123" s="7">
        <f>F122/G122</f>
        <v>0</v>
      </c>
    </row>
    <row r="125" spans="1:8" x14ac:dyDescent="0.25">
      <c r="A125" s="1" t="s">
        <v>47</v>
      </c>
      <c r="B125">
        <v>4</v>
      </c>
      <c r="C125">
        <v>6</v>
      </c>
      <c r="D125">
        <v>2</v>
      </c>
      <c r="E125">
        <v>0</v>
      </c>
      <c r="F125">
        <v>0</v>
      </c>
      <c r="G125">
        <f>SUM(B125:F125)</f>
        <v>12</v>
      </c>
      <c r="H125">
        <f>G125/4</f>
        <v>3</v>
      </c>
    </row>
    <row r="126" spans="1:8" s="6" customFormat="1" x14ac:dyDescent="0.25">
      <c r="A126" s="6" t="s">
        <v>14</v>
      </c>
      <c r="B126" s="7">
        <f>B125/G125</f>
        <v>0.33333333333333331</v>
      </c>
      <c r="C126" s="7">
        <f>C125/G125</f>
        <v>0.5</v>
      </c>
      <c r="D126" s="7">
        <f>D125/G125</f>
        <v>0.16666666666666666</v>
      </c>
      <c r="E126" s="7">
        <f>E125/G125</f>
        <v>0</v>
      </c>
      <c r="F126" s="7">
        <f>F125/G125</f>
        <v>0</v>
      </c>
    </row>
    <row r="127" spans="1:8" x14ac:dyDescent="0.25">
      <c r="B127" s="3"/>
      <c r="C127" s="3"/>
      <c r="D127" s="3"/>
      <c r="E127" s="3"/>
      <c r="F127" s="3"/>
    </row>
    <row r="128" spans="1:8" x14ac:dyDescent="0.25">
      <c r="A128" s="1" t="s">
        <v>50</v>
      </c>
      <c r="B128">
        <v>5</v>
      </c>
      <c r="C128">
        <v>6</v>
      </c>
      <c r="D128">
        <v>15</v>
      </c>
      <c r="E128">
        <v>22</v>
      </c>
      <c r="F128">
        <v>0</v>
      </c>
      <c r="G128">
        <f>SUM(B128:F128)</f>
        <v>48</v>
      </c>
      <c r="H128">
        <f>G128/4</f>
        <v>12</v>
      </c>
    </row>
    <row r="129" spans="1:8" s="6" customFormat="1" x14ac:dyDescent="0.25">
      <c r="A129" s="6" t="s">
        <v>14</v>
      </c>
      <c r="B129" s="7">
        <f>B128/G128</f>
        <v>0.10416666666666667</v>
      </c>
      <c r="C129" s="7">
        <f>C128/G128</f>
        <v>0.125</v>
      </c>
      <c r="D129" s="7">
        <f>D128/G128</f>
        <v>0.3125</v>
      </c>
      <c r="E129" s="7">
        <f>E128/G128</f>
        <v>0.45833333333333331</v>
      </c>
      <c r="F129" s="7">
        <f>F128/G128</f>
        <v>0</v>
      </c>
    </row>
    <row r="132" spans="1:8" x14ac:dyDescent="0.25">
      <c r="B132" s="1" t="s">
        <v>54</v>
      </c>
      <c r="C132" s="1" t="s">
        <v>55</v>
      </c>
      <c r="D132" s="1" t="s">
        <v>56</v>
      </c>
      <c r="E132" s="1" t="s">
        <v>57</v>
      </c>
      <c r="F132" s="1" t="s">
        <v>58</v>
      </c>
      <c r="G132" s="1" t="s">
        <v>59</v>
      </c>
      <c r="H132" s="1" t="s">
        <v>60</v>
      </c>
    </row>
    <row r="133" spans="1:8" s="10" customFormat="1" x14ac:dyDescent="0.25">
      <c r="A133" s="13" t="s">
        <v>49</v>
      </c>
      <c r="B133" s="10">
        <f>B128+B125+B122+B118+B114+B111+B108+B105+B102+B99+B96+B93+B90+B87+B84+B81+B75+B71+B68+B65+B62+B59+B56+B53+B49+B46+B42+B39+B35+B32+B26+B23+B20+B16+B13+B10+B4+B29+B7</f>
        <v>569</v>
      </c>
      <c r="C133" s="10">
        <f>C128+C125+C122+C118+C114+C111+C108+C105+C102+C99+C96+C93+C90+C87+C84+C81+C78+C75+C71+C68+C65+C62+C59+C56+C53+C49+C46+C42+C39+C35+C32+C29+C26+C23+C20+C16+C13+C10+C4+C7</f>
        <v>631</v>
      </c>
      <c r="D133" s="11">
        <f>D128+D125+D122+D118+D114+D111+D108+D105+D102+D99+D7+D96+D90+D93+D87+D84+D78+D71+D65+D62+D59+D56+D53+D49+D46+D42+D39+D35+D32+D26+D29+D23+D20+D16+D13+D4+D10</f>
        <v>715</v>
      </c>
      <c r="E133" s="10">
        <f>E128+E125+E122+E118+E114+E111+E108+E105+E102+E99+E7+E96+E93+E90+E87+E84+E81+E78+E75+E71+E68+E65+E62+E59+E56+E53+E52++E49+E46+E45+E42+E39+E38+E35+E32+E29+E26+E23+E20+E19+E16+E13+E10+E4</f>
        <v>69</v>
      </c>
      <c r="F133" s="10">
        <f>F81+F74+F45+F38+F19</f>
        <v>92</v>
      </c>
      <c r="G133" s="10">
        <f>SUM(B133:F133)</f>
        <v>2076</v>
      </c>
      <c r="H133" s="10">
        <f>SUM(H4:H130)</f>
        <v>519</v>
      </c>
    </row>
    <row r="134" spans="1:8" s="8" customFormat="1" x14ac:dyDescent="0.25">
      <c r="A134" s="12" t="s">
        <v>64</v>
      </c>
      <c r="B134" s="9">
        <f>B133/G133</f>
        <v>0.27408477842003853</v>
      </c>
      <c r="C134" s="9">
        <f>C133/G133</f>
        <v>0.30394990366088631</v>
      </c>
      <c r="D134" s="9">
        <f>D133/G133</f>
        <v>0.34441233140655109</v>
      </c>
      <c r="E134" s="9">
        <f>E133/G133</f>
        <v>3.3236994219653176E-2</v>
      </c>
      <c r="F134" s="9">
        <f>F133/G133</f>
        <v>4.4315992292870907E-2</v>
      </c>
    </row>
    <row r="135" spans="1:8" x14ac:dyDescent="0.25">
      <c r="G135" s="1" t="s">
        <v>61</v>
      </c>
    </row>
    <row r="136" spans="1:8" s="10" customFormat="1" x14ac:dyDescent="0.25">
      <c r="G136" s="11">
        <f>B133+C133+D133+E133</f>
        <v>1984</v>
      </c>
    </row>
    <row r="137" spans="1:8" s="8" customFormat="1" x14ac:dyDescent="0.25">
      <c r="A137" s="12" t="s">
        <v>65</v>
      </c>
      <c r="B137" s="9">
        <f>B133/G136</f>
        <v>0.28679435483870969</v>
      </c>
      <c r="C137" s="9">
        <f>C133/G136</f>
        <v>0.31804435483870969</v>
      </c>
      <c r="D137" s="9">
        <f>D133/G136</f>
        <v>0.36038306451612906</v>
      </c>
      <c r="E137" s="9">
        <f>E133/G136</f>
        <v>3.477822580645161E-2</v>
      </c>
      <c r="F137" s="9"/>
    </row>
    <row r="138" spans="1:8" x14ac:dyDescent="0.25">
      <c r="B138" s="4"/>
      <c r="C138" s="4"/>
      <c r="F138" s="1" t="s">
        <v>62</v>
      </c>
      <c r="G138" s="1" t="s">
        <v>63</v>
      </c>
    </row>
    <row r="139" spans="1:8" s="10" customFormat="1" x14ac:dyDescent="0.25">
      <c r="G139" s="11">
        <f>G136+24</f>
        <v>2008</v>
      </c>
    </row>
    <row r="140" spans="1:8" s="8" customFormat="1" x14ac:dyDescent="0.25">
      <c r="A140" s="12" t="s">
        <v>66</v>
      </c>
      <c r="B140" s="9">
        <f>B133/G139</f>
        <v>0.28336653386454186</v>
      </c>
      <c r="C140" s="9">
        <f>C133/G139</f>
        <v>0.31424302788844621</v>
      </c>
      <c r="D140" s="9">
        <f>D133/G139</f>
        <v>0.3560756972111554</v>
      </c>
      <c r="E140" s="9">
        <f>E133/G139</f>
        <v>3.436254980079681E-2</v>
      </c>
      <c r="F140" s="9">
        <f>F133/G139</f>
        <v>4.5816733067729085E-2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Ichigo</dc:creator>
  <cp:lastModifiedBy>Ichigo</cp:lastModifiedBy>
  <cp:lastPrinted>2015-03-14T17:42:26Z</cp:lastPrinted>
  <dcterms:created xsi:type="dcterms:W3CDTF">2015-03-14T13:23:16Z</dcterms:created>
  <dcterms:modified xsi:type="dcterms:W3CDTF">2015-03-14T17:48:48Z</dcterms:modified>
</cp:coreProperties>
</file>